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1.xml" ContentType="application/vnd.openxmlformats-officedocument.spreadsheetml.comments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Leyenda" sheetId="2" state="visible" r:id="rId2"/>
    <sheet name="Calculadora letra" sheetId="3" state="visible" r:id="rId3"/>
    <sheet name="Escala timbre" sheetId="4" state="visible" r:id="rId4"/>
    <sheet name="Tabla de costes" sheetId="5" state="visible" r:id="rId5"/>
    <sheet name="Línea de descuento" sheetId="6" state="visible" r:id="rId6"/>
    <sheet name="Ejercicios" sheetId="7" state="visible" r:id="rId7"/>
    <sheet name="Solucion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0 &quot;días&quot;"/>
    <numFmt numFmtId="166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1D5FAE"/>
      <sz val="14"/>
    </font>
    <font>
      <name val="Arial"/>
      <sz val="10"/>
    </font>
    <font>
      <name val="Arial"/>
      <b val="1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b val="1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000FF"/>
      <sz val="10"/>
    </font>
    <font>
      <name val="Arial"/>
      <b val="1"/>
      <color rgb="001D7F46"/>
      <sz val="10"/>
    </font>
    <font>
      <name val="Arial"/>
      <b val="1"/>
      <color rgb="001D5FAE"/>
      <sz val="12"/>
    </font>
    <font>
      <name val="Arial"/>
      <sz val="11"/>
    </font>
    <font>
      <name val="Arial"/>
      <b val="1"/>
      <color rgb="001D5FAE"/>
      <sz val="10"/>
    </font>
  </fonts>
  <fills count="6">
    <fill>
      <patternFill/>
    </fill>
    <fill>
      <patternFill patternType="gray125"/>
    </fill>
    <fill>
      <patternFill patternType="solid">
        <fgColor rgb="00FFF59D"/>
      </patternFill>
    </fill>
    <fill>
      <patternFill patternType="solid">
        <fgColor rgb="002A78D6"/>
      </patternFill>
    </fill>
    <fill>
      <patternFill patternType="solid">
        <fgColor rgb="00F0EEE8"/>
      </patternFill>
    </fill>
    <fill>
      <patternFill patternType="solid">
        <fgColor rgb="00E6F0FB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2" fillId="0" borderId="1" pivotButton="0" quotePrefix="0" xfId="0"/>
    <xf numFmtId="0" fontId="2" fillId="2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13" fillId="5" borderId="0" pivotButton="0" quotePrefix="0" xfId="0"/>
    <xf numFmtId="164" fontId="4" fillId="0" borderId="1" applyAlignment="1" pivotButton="0" quotePrefix="0" xfId="0">
      <alignment horizontal="center" vertical="center" wrapText="1"/>
    </xf>
    <xf numFmtId="0" fontId="7" fillId="0" borderId="1" pivotButton="0" quotePrefix="0" xfId="0"/>
    <xf numFmtId="0" fontId="2" fillId="5" borderId="0" applyAlignment="1" pivotButton="0" quotePrefix="0" xfId="0">
      <alignment vertical="top" wrapText="1"/>
    </xf>
    <xf numFmtId="165" fontId="4" fillId="0" borderId="1" applyAlignment="1" pivotButton="0" quotePrefix="0" xfId="0">
      <alignment horizontal="center" vertical="center" wrapText="1"/>
    </xf>
    <xf numFmtId="10" fontId="4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10" fontId="5" fillId="0" borderId="1" applyAlignment="1" pivotButton="0" quotePrefix="0" xfId="0">
      <alignment horizontal="center" vertical="center" wrapText="1"/>
    </xf>
    <xf numFmtId="4" fontId="4" fillId="0" borderId="1" applyAlignment="1" pivotButton="0" quotePrefix="0" xfId="0">
      <alignment horizontal="center" vertical="center" wrapText="1"/>
    </xf>
    <xf numFmtId="166" fontId="9" fillId="4" borderId="1" applyAlignment="1" pivotButton="0" quotePrefix="0" xfId="0">
      <alignment horizontal="center" vertical="center" wrapText="1"/>
    </xf>
    <xf numFmtId="1" fontId="9" fillId="4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  <xf numFmtId="166" fontId="4" fillId="0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10" fontId="5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164" fontId="5" fillId="4" borderId="1" applyAlignment="1" pivotButton="0" quotePrefix="0" xfId="0">
      <alignment horizontal="center" vertical="center" wrapText="1"/>
    </xf>
    <xf numFmtId="1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Coste efectivo según los días hasta el vencimiento</a:t>
            </a:r>
          </a:p>
        </rich>
      </tx>
    </title>
    <plotArea>
      <lineChart>
        <grouping val="standard"/>
        <ser>
          <idx val="0"/>
          <order val="0"/>
          <tx>
            <strRef>
              <f>'Tabla de costes'!B9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costes'!$B$10:$B$16</f>
            </numRef>
          </val>
        </ser>
        <ser>
          <idx val="1"/>
          <order val="1"/>
          <tx>
            <strRef>
              <f>'Tabla de costes'!E9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costes'!$E$10:$E$16</f>
            </numRef>
          </val>
        </ser>
        <ser>
          <idx val="2"/>
          <order val="2"/>
          <tx>
            <strRef>
              <f>'Tabla de costes'!G9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'Tabla de costes'!$A$10:$A$16</f>
            </numRef>
          </cat>
          <val>
            <numRef>
              <f>'Tabla de costes'!$G$10:$G$16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Días hasta el vencimiento (t)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k (coste anual)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EPD Dirección Financiera I</author>
  </authors>
  <commentList>
    <comment ref="C5" authorId="0" shapeId="0">
      <text>
        <t>N: nominal de la letra (lo que pagará el cliente).</t>
      </text>
    </comment>
    <comment ref="D5" authorId="0" shapeId="0">
      <text>
        <t>t: días hasta el vencimiento.</t>
      </text>
    </comment>
    <comment ref="E5" authorId="0" shapeId="0">
      <text>
        <t>d: tipo de descuento anual.</t>
      </text>
    </comment>
    <comment ref="F5" authorId="0" shapeId="0">
      <text>
        <t>c: comisión de gestión de cobro (% del nominal).</t>
      </text>
    </comment>
    <comment ref="G5" authorId="0" shapeId="0">
      <text>
        <t>Comisión mínima por letra (€).</t>
      </text>
    </comment>
    <comment ref="H5" authorId="0" shapeId="0">
      <text>
        <t>Timbre de la letra (€).</t>
      </text>
    </comment>
    <comment ref="I5" authorId="0" shapeId="0">
      <text>
        <t>Correo y otros gastos (€).</t>
      </text>
    </comment>
    <comment ref="J5" authorId="0" shapeId="0">
      <text>
        <t>Intereses = N·d·t/360. Fórmula: =C6*E6*D6/360</t>
      </text>
    </comment>
    <comment ref="K5" authorId="0" shapeId="0">
      <text>
        <t>Comisión = la mayor entre c·N y el mínimo. Fórmula: =MAX(F6*C6;G6)</t>
      </text>
    </comment>
    <comment ref="L5" authorId="0" shapeId="0">
      <text>
        <t>Efectivo = N − intereses − comisión − timbre − correo. Fórmula: =C6-J6-K6-H6-I6</t>
      </text>
    </comment>
    <comment ref="M5" authorId="0" shapeId="0">
      <text>
        <t>Coste efectivo anual k = (N/E)^(365/t) − 1. Fórmula: =(C6/L6)^(365/D6)-1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20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10" customWidth="1" min="3" max="3"/>
  </cols>
  <sheetData>
    <row r="2">
      <c r="B2" s="1" t="inlineStr">
        <is>
          <t>Descuento comercial · Cómo usar este Excel (léelo primero)</t>
        </is>
      </c>
    </row>
    <row r="4">
      <c r="B4" s="2" t="inlineStr">
        <is>
          <t>¿Qué es este archivo?</t>
        </is>
      </c>
    </row>
    <row r="5" ht="32" customHeight="1">
      <c r="C5" s="3" t="inlineStr">
        <is>
          <t>Es un cuaderno para practicar el descuento comercial de la EPD. Tiene los mismos ejercicios que la web, pero aquí los resuelves tú escribiendo las fórmulas, como en un examen o en la vida real de una empresa.</t>
        </is>
      </c>
    </row>
    <row r="6" ht="16" customHeight="1">
      <c r="C6" s="3" t="inlineStr">
        <is>
          <t>No hace falta saber mucho Excel: abajo te explicamos todo lo que necesitas.</t>
        </is>
      </c>
    </row>
    <row r="8">
      <c r="B8" s="2" t="inlineStr">
        <is>
          <t>Orden recomendado</t>
        </is>
      </c>
    </row>
    <row r="9" ht="16" customHeight="1">
      <c r="C9" s="3" t="inlineStr">
        <is>
          <t>1) «Leyenda»: qué significa cada letra (d, t, T, N, E, k…). Tenla a mano.</t>
        </is>
      </c>
    </row>
    <row r="10" ht="32" customHeight="1">
      <c r="C10" s="3" t="inlineStr">
        <is>
          <t>2) «Calculadora»: cambia los números azules y mira cómo cambia el resultado. Sirve para entender cada paso.</t>
        </is>
      </c>
    </row>
    <row r="11" ht="16" customHeight="1">
      <c r="C11" s="3" t="inlineStr">
        <is>
          <t>3) «Tabla de costes»: ves de un vistazo qué condiciones salen caras (rojo) y cuáles baratas (verde).</t>
        </is>
      </c>
    </row>
    <row r="12" ht="16" customHeight="1">
      <c r="C12" s="3" t="inlineStr">
        <is>
          <t>4) «Ejercicios»: aquí trabajas tú. Rellena las celdas amarillas.</t>
        </is>
      </c>
    </row>
    <row r="13" ht="16" customHeight="1">
      <c r="C13" s="3" t="inlineStr">
        <is>
          <t>5) «Soluciones»: mírala solo al final, para comprobar cómo se hacía.</t>
        </is>
      </c>
    </row>
    <row r="15">
      <c r="B15" s="2" t="inlineStr">
        <is>
          <t>Cómo rellenar una celda amarilla, paso a paso</t>
        </is>
      </c>
    </row>
    <row r="16" ht="16" customHeight="1">
      <c r="C16" s="3" t="inlineStr">
        <is>
          <t>1) Haz clic en la celda amarilla que quieras calcular.</t>
        </is>
      </c>
    </row>
    <row r="17" ht="16" customHeight="1">
      <c r="C17" s="3" t="inlineStr">
        <is>
          <t>2) Escribe el signo = (así Excel sabe que vas a escribir una fórmula).</t>
        </is>
      </c>
    </row>
    <row r="18" ht="32" customHeight="1">
      <c r="C18" s="3" t="inlineStr">
        <is>
          <t>3) Haz clic en la celda azul del dato que necesitas (por ejemplo, el descuento d). Excel escribe su dirección, por ejemplo C6.</t>
        </is>
      </c>
    </row>
    <row r="19" ht="16" customHeight="1">
      <c r="C19" s="3" t="inlineStr">
        <is>
          <t>4) Escribe la operación (+  −  *  /  ^) y haz clic en el siguiente dato. Ejemplo: =C6/(1-C6).</t>
        </is>
      </c>
    </row>
    <row r="20" ht="32" customHeight="1">
      <c r="C20" s="3" t="inlineStr">
        <is>
          <t>5) Pulsa Intro. Mira la columna «Comprobación»: si pone ✔ Correcto, ¡bien hecho!; si pone ✘ Revisa, vuelve a mirar la fórmula.</t>
        </is>
      </c>
    </row>
    <row r="21" ht="32" customHeight="1">
      <c r="C21" s="3" t="inlineStr">
        <is>
          <t>También puedes escribir directamente el número que te haya salido con la calculadora: la comprobación funciona igual.</t>
        </is>
      </c>
    </row>
    <row r="23">
      <c r="B23" s="2" t="inlineStr">
        <is>
          <t>Trucos de Excel que vas a necesitar</t>
        </is>
      </c>
    </row>
    <row r="24" ht="16" customHeight="1">
      <c r="C24" s="3" t="inlineStr">
        <is>
          <t>• Multiplicar: *   Dividir: /   Elevar a una potencia: ^ (por ejemplo, 1,02^7,3 es 1,02 elevado a 7,3).</t>
        </is>
      </c>
    </row>
    <row r="25" ht="16" customHeight="1">
      <c r="C25" s="3" t="inlineStr">
        <is>
          <t>• Usa paréntesis para que Excel haga las operaciones en el orden correcto: =(1+G6)^(365/F6)-1.</t>
        </is>
      </c>
    </row>
    <row r="26" ht="16" customHeight="1">
      <c r="C26" s="3" t="inlineStr">
        <is>
          <t>• Los porcentajes se pueden escribir como 2% o como 0,02: es lo mismo.</t>
        </is>
      </c>
    </row>
    <row r="27" ht="32" customHeight="1">
      <c r="C27" s="3" t="inlineStr">
        <is>
          <t>• En Excel en español, los decimales llevan coma (0,02) y las funciones separan sus datos con punto y coma: =MAX(F6*C6;G6).</t>
        </is>
      </c>
    </row>
    <row r="28" ht="32" customHeight="1">
      <c r="C28" s="3" t="inlineStr">
        <is>
          <t>• Si una celda muestra ######, la columna es estrecha: ensánchala arrastrando el borde de la letra de la columna.</t>
        </is>
      </c>
    </row>
    <row r="29" ht="32" customHeight="1">
      <c r="C29" s="3" t="inlineStr">
        <is>
          <t>• Si Excel abre el archivo en «Vista protegida» o «solo lectura», pulsa «Habilitar edición» para poder escribir.</t>
        </is>
      </c>
    </row>
    <row r="31">
      <c r="B31" s="2" t="inlineStr">
        <is>
          <t>🔑 Frases clave para recordar (son las mismas que en la web y en clase)</t>
        </is>
      </c>
    </row>
    <row r="32" ht="16" customHeight="1">
      <c r="C32" s="3" t="inlineStr">
        <is>
          <t>El banco me da hoy menos de lo que cobrará al vencimiento.</t>
        </is>
      </c>
    </row>
    <row r="33" ht="16" customHeight="1">
      <c r="C33" s="3" t="inlineStr">
        <is>
          <t>El efectivo es lo que me ingresa el banco hoy: el nominal menos todo lo que me cobra.</t>
        </is>
      </c>
    </row>
    <row r="34" ht="16" customHeight="1">
      <c r="C34" s="3" t="inlineStr">
        <is>
          <t>Al cliente no le cambia nada: paga el nominal al vencimiento.</t>
        </is>
      </c>
    </row>
    <row r="35" ht="16" customHeight="1">
      <c r="C35" s="3" t="inlineStr">
        <is>
          <t>Mira siempre el coste efectivo, no el tipo que te anuncian.</t>
        </is>
      </c>
    </row>
    <row r="36" ht="16" customHeight="1">
      <c r="C36" s="3" t="inlineStr">
        <is>
          <t>Las letras pequeñas y cortas salen caras, porque la comisión y el timbre son fijos.</t>
        </is>
      </c>
    </row>
    <row r="37" ht="16" customHeight="1">
      <c r="C37" s="3" t="inlineStr">
        <is>
          <t>Para comparar, todo a coste efectivo anual.</t>
        </is>
      </c>
    </row>
    <row r="39">
      <c r="B39" s="2" t="inlineStr">
        <is>
          <t>Colores</t>
        </is>
      </c>
    </row>
    <row r="40" ht="16" customHeight="1">
      <c r="C40" s="3" t="inlineStr">
        <is>
          <t>Texto azul = dato del enunciado (lo puedes cambiar para probar).</t>
        </is>
      </c>
    </row>
    <row r="41" ht="16" customHeight="1">
      <c r="C41" s="3" t="inlineStr">
        <is>
          <t>Celda amarilla = la rellenas tú.</t>
        </is>
      </c>
    </row>
    <row r="42" ht="16" customHeight="1">
      <c r="C42" s="3" t="inlineStr">
        <is>
          <t>Texto negro = fórmula ya escrita (haz clic en ella y mírala en la barra de fórmulas, arriba).</t>
        </is>
      </c>
    </row>
    <row r="43" ht="32" customHeight="1">
      <c r="C43" s="3" t="inlineStr">
        <is>
          <t>Pasa el ratón por encima de las cabeceras con un triángulo rojo: verás una nota que explica qué va en esa columna.</t>
        </is>
      </c>
    </row>
    <row r="45">
      <c r="B45" s="2" t="inlineStr">
        <is>
          <t>Un ejemplo para empezar</t>
        </is>
      </c>
    </row>
    <row r="46" ht="16" customHeight="1">
      <c r="C46" s="3" t="inlineStr">
        <is>
          <t>Ejemplo resuelto en voz alta: letra de 5.000 € a 90 días, tipo 6 %, comisión 0,5 %, timbre 16,83 €.</t>
        </is>
      </c>
    </row>
    <row r="47" ht="16" customHeight="1">
      <c r="C47" s="3" t="inlineStr">
        <is>
          <t>Intereses: 5.000 × 0,06 × 90 / 360 = 75 €. Comisión: 0,005 × 5.000 = 25 €.</t>
        </is>
      </c>
    </row>
    <row r="48" ht="16" customHeight="1">
      <c r="C48" s="3" t="inlineStr">
        <is>
          <t>Efectivo (lo que te da el banco hoy): E = 5.000 − 75 − 25 − 16,83 = 4.883,17 €.</t>
        </is>
      </c>
    </row>
    <row r="49" ht="16" customHeight="1">
      <c r="C49" s="3" t="inlineStr">
        <is>
          <t>Coste efectivo: k = (5.000 / 4.883,17)^(365/90) − 1 = 0,1006 → 10,06 %.</t>
        </is>
      </c>
    </row>
    <row r="50" ht="32" customHeight="1">
      <c r="C50" s="3" t="inlineStr">
        <is>
          <t>En palabras: el banco anuncia un 6 %, pero entre intereses por adelantado, comisión y timbre, te cuesta un 10,06 % anual.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2">
      <c r="B2" s="1" t="inlineStr">
        <is>
          <t>Descuento comercial · Dirección Financiera I · EPD (Tema 2)</t>
        </is>
      </c>
    </row>
    <row r="4">
      <c r="B4" s="4" t="inlineStr">
        <is>
          <t>Este libro tiene seis hojas de trabajo:</t>
        </is>
      </c>
    </row>
    <row r="5">
      <c r="B5" s="4" t="inlineStr">
        <is>
          <t>· Calculadora letra: efectivo y coste efectivo de una letra, paso a paso.</t>
        </is>
      </c>
    </row>
    <row r="6">
      <c r="B6" s="4" t="inlineStr">
        <is>
          <t>· Tabla de costes: coste efectivo según los días hasta el vencimiento y el tipo de descuento.</t>
        </is>
      </c>
    </row>
    <row r="7">
      <c r="B7" s="4" t="inlineStr">
        <is>
          <t>· Línea de descuento: límite que necesita la empresa.</t>
        </is>
      </c>
    </row>
    <row r="8">
      <c r="B8" s="4" t="inlineStr">
        <is>
          <t>· Escala timbre: importe del timbre según el nominal.</t>
        </is>
      </c>
    </row>
    <row r="9">
      <c r="B9" s="4" t="inlineStr">
        <is>
          <t>· Ejercicios: los ejercicios de la web, con celdas amarillas y comprobación automática.</t>
        </is>
      </c>
    </row>
    <row r="10">
      <c r="B10" s="4" t="inlineStr">
        <is>
          <t>· Soluciones: las fórmulas resueltas (mírala solo después de intentarlo).</t>
        </is>
      </c>
    </row>
    <row r="12">
      <c r="B12" s="5" t="inlineStr">
        <is>
          <t>Colores</t>
        </is>
      </c>
    </row>
    <row r="13">
      <c r="B13" s="6" t="inlineStr">
        <is>
          <t>Texto azul</t>
        </is>
      </c>
      <c r="C13" s="7" t="inlineStr">
        <is>
          <t>Dato del enunciado (puedes cambiarlo para probar otros casos).</t>
        </is>
      </c>
    </row>
    <row r="14">
      <c r="B14" s="8" t="inlineStr">
        <is>
          <t>Celda amarilla</t>
        </is>
      </c>
      <c r="C14" s="7" t="inlineStr">
        <is>
          <t>La rellenas tú: escribe la fórmula (por ejemplo =B6/(1-B6)) o el resultado. La columna «Comprobación» te dirá si está bien.</t>
        </is>
      </c>
    </row>
    <row r="15">
      <c r="B15" s="9" t="inlineStr">
        <is>
          <t>Texto negro</t>
        </is>
      </c>
      <c r="C15" s="7" t="inlineStr">
        <is>
          <t>Fórmula ya escrita: haz clic en la celda para verla en la barra de fórmulas.</t>
        </is>
      </c>
    </row>
    <row r="17">
      <c r="B17" s="5" t="inlineStr">
        <is>
          <t>Qué es cada símbolo</t>
        </is>
      </c>
    </row>
    <row r="18">
      <c r="B18" s="10" t="inlineStr">
        <is>
          <t>N</t>
        </is>
      </c>
      <c r="C18" s="11" t="inlineStr">
        <is>
          <t>Nominal de la letra: importe que pagará el cliente al vencimiento (€).</t>
        </is>
      </c>
    </row>
    <row r="19">
      <c r="B19" s="10" t="inlineStr">
        <is>
          <t>t</t>
        </is>
      </c>
      <c r="C19" s="11" t="inlineStr">
        <is>
          <t>Días que faltan desde hoy hasta el vencimiento de la letra (días que el banco anticipa el dinero).</t>
        </is>
      </c>
    </row>
    <row r="20">
      <c r="B20" s="10" t="inlineStr">
        <is>
          <t>d</t>
        </is>
      </c>
      <c r="C20" s="11" t="inlineStr">
        <is>
          <t>Tipo de descuento anual que aplica el banco, en tanto por uno (6 % = 0,06).</t>
        </is>
      </c>
    </row>
    <row r="21">
      <c r="B21" s="10" t="inlineStr">
        <is>
          <t>360</t>
        </is>
      </c>
      <c r="C21" s="11" t="inlineStr">
        <is>
          <t>Año comercial: el banco calcula los intereses como si el año tuviera 360 días.</t>
        </is>
      </c>
    </row>
    <row r="22">
      <c r="B22" s="10" t="inlineStr">
        <is>
          <t>c</t>
        </is>
      </c>
      <c r="C22" s="11" t="inlineStr">
        <is>
          <t>Comisión de gestión de cobro, en tanto por uno sobre el nominal (0,5 % = 0,005).</t>
        </is>
      </c>
    </row>
    <row r="23">
      <c r="B23" s="10" t="inlineStr">
        <is>
          <t>Comisión mínima</t>
        </is>
      </c>
      <c r="C23" s="11" t="inlineStr">
        <is>
          <t>Importe mínimo de comisión por letra (€). Se paga el mayor entre c·N y el mínimo.</t>
        </is>
      </c>
    </row>
    <row r="24">
      <c r="B24" s="10" t="inlineStr">
        <is>
          <t>T</t>
        </is>
      </c>
      <c r="C24" s="11" t="inlineStr">
        <is>
          <t>Timbre de la letra (€): impuesto según la escala. ¡Ojo! En crédito comercial, T era el plazo de pago.</t>
        </is>
      </c>
    </row>
    <row r="25">
      <c r="B25" s="10" t="inlineStr">
        <is>
          <t>Correo</t>
        </is>
      </c>
      <c r="C25" s="11" t="inlineStr">
        <is>
          <t>Otros gastos fijos por letra (€).</t>
        </is>
      </c>
    </row>
    <row r="26">
      <c r="B26" s="10" t="inlineStr">
        <is>
          <t>E</t>
        </is>
      </c>
      <c r="C26" s="11" t="inlineStr">
        <is>
          <t>Efectivo: lo que el banco ingresa hoy al proveedor (€).</t>
        </is>
      </c>
    </row>
    <row r="27">
      <c r="B27" s="10" t="inlineStr">
        <is>
          <t>k</t>
        </is>
      </c>
      <c r="C27" s="11" t="inlineStr">
        <is>
          <t>Coste efectivo anual del descuento, en tanto por uno (formato %).</t>
        </is>
      </c>
    </row>
    <row r="28">
      <c r="B28" s="10" t="inlineStr">
        <is>
          <t>E TAE / TAE</t>
        </is>
      </c>
      <c r="C28" s="11" t="inlineStr">
        <is>
          <t>Efectivo y tasa anual equivalente según el Banco de España: sin timbre ni correo, y sin la comisión mínima.</t>
        </is>
      </c>
    </row>
    <row r="29">
      <c r="B29" s="10" t="inlineStr">
        <is>
          <t>Límite</t>
        </is>
      </c>
      <c r="C29" s="11" t="inlineStr">
        <is>
          <t>Límite de la línea de descuento: ventas anuales a crédito / 365 × días de vencimiento.</t>
        </is>
      </c>
    </row>
    <row r="31">
      <c r="B31" s="5" t="inlineStr">
        <is>
          <t>Fórmulas</t>
        </is>
      </c>
    </row>
    <row r="32">
      <c r="B32" s="10" t="inlineStr">
        <is>
          <t>Intereses = N·d·t/360</t>
        </is>
      </c>
      <c r="C32" s="11" t="inlineStr">
        <is>
          <t>En Excel: =N*d*t/360</t>
        </is>
      </c>
    </row>
    <row r="33">
      <c r="B33" s="10" t="inlineStr">
        <is>
          <t>Comisión = máx(c·N; mínimo)</t>
        </is>
      </c>
      <c r="C33" s="11" t="inlineStr">
        <is>
          <t>En Excel: =MAX(c*N;mínimo)   (en Excel en español, MAX se escribe igual: =MAX(...); separador «;»)</t>
        </is>
      </c>
    </row>
    <row r="34">
      <c r="B34" s="10" t="inlineStr">
        <is>
          <t>E = N − intereses − comisión − T − correo</t>
        </is>
      </c>
      <c r="C34" s="11" t="inlineStr">
        <is>
          <t>En Excel: =N-intereses-comisión-T-correo</t>
        </is>
      </c>
    </row>
    <row r="35">
      <c r="B35" s="10" t="inlineStr">
        <is>
          <t>k = (N/E)^(365/t) − 1</t>
        </is>
      </c>
      <c r="C35" s="11" t="inlineStr">
        <is>
          <t>En Excel: =(N/E)^(365/t)-1</t>
        </is>
      </c>
    </row>
    <row r="36">
      <c r="B36" s="10" t="inlineStr">
        <is>
          <t>E TAE = N − intereses − (comisión − mínimo)</t>
        </is>
      </c>
      <c r="C36" s="11" t="inlineStr">
        <is>
          <t>TAE = (N/E TAE)^(365/t) − 1</t>
        </is>
      </c>
    </row>
    <row r="37">
      <c r="B37" s="10" t="inlineStr">
        <is>
          <t>Límite = ventas / 365 × días</t>
        </is>
      </c>
      <c r="C37" s="11" t="inlineStr">
        <is>
          <t>En Excel: =ventas/365*días</t>
        </is>
      </c>
    </row>
    <row r="39">
      <c r="B39" s="12" t="inlineStr">
        <is>
          <t>Basado en «Instrumentos de financiación empresarial» (García Merino et al., UPV/EHU, tema 4), Oikonomicon (C. Piñeiro, UDC) y la presentación «Problemas T2 Financiación».</t>
        </is>
      </c>
    </row>
  </sheetData>
  <mergeCells count="8">
    <mergeCell ref="B39:C39"/>
    <mergeCell ref="B6:C6"/>
    <mergeCell ref="B7:C7"/>
    <mergeCell ref="B5:C5"/>
    <mergeCell ref="B10:C10"/>
    <mergeCell ref="B9:C9"/>
    <mergeCell ref="B8:C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62" customWidth="1" min="3" max="3"/>
    <col width="48" customWidth="1" min="5" max="5"/>
  </cols>
  <sheetData>
    <row r="1">
      <c r="A1" s="1" t="inlineStr">
        <is>
          <t>Calculadora del descuento comercial de una letra</t>
        </is>
      </c>
    </row>
    <row r="2">
      <c r="A2" s="12" t="inlineStr">
        <is>
          <t>Cambia los datos azules. Las fórmulas (en negro) están a la vista: haz clic en ellas.</t>
        </is>
      </c>
    </row>
    <row r="4">
      <c r="A4" s="13" t="inlineStr">
        <is>
          <t>Concepto</t>
        </is>
      </c>
      <c r="B4" s="13" t="inlineStr">
        <is>
          <t>Valor</t>
        </is>
      </c>
      <c r="C4" s="13" t="inlineStr">
        <is>
          <t>Qué es / fórmula</t>
        </is>
      </c>
      <c r="E4" s="14" t="inlineStr">
        <is>
          <t>Cómo usar esta hoja</t>
        </is>
      </c>
    </row>
    <row r="5" ht="30" customHeight="1">
      <c r="A5" s="7" t="inlineStr">
        <is>
          <t>Nominal, N</t>
        </is>
      </c>
      <c r="B5" s="15" t="n">
        <v>5000</v>
      </c>
      <c r="C5" s="16" t="inlineStr">
        <is>
          <t>Dato: lo que pagará el cliente al vencimiento</t>
        </is>
      </c>
      <c r="E5" s="17" t="inlineStr">
        <is>
          <t>Cambia los números azules de la letra (nominal, días, tipo, comisión, timbre…).</t>
        </is>
      </c>
    </row>
    <row r="6" ht="30" customHeight="1">
      <c r="A6" s="7" t="inlineStr">
        <is>
          <t>Días hasta el vencimiento, t</t>
        </is>
      </c>
      <c r="B6" s="18" t="n">
        <v>90</v>
      </c>
      <c r="C6" s="16" t="inlineStr">
        <is>
          <t>Dato</t>
        </is>
      </c>
      <c r="E6" s="17" t="inlineStr">
        <is>
          <t>Las celdas negras se recalculan solas: haz clic en ellas para ver la fórmula.</t>
        </is>
      </c>
    </row>
    <row r="7" ht="30" customHeight="1">
      <c r="A7" s="7" t="inlineStr">
        <is>
          <t>Tipo de descuento, d</t>
        </is>
      </c>
      <c r="B7" s="19" t="n">
        <v>0.06</v>
      </c>
      <c r="C7" s="16" t="inlineStr">
        <is>
          <t>Dato, anual</t>
        </is>
      </c>
      <c r="E7" s="17" t="inlineStr">
        <is>
          <t>La última fila te sugiere el timbre según la escala oficial.</t>
        </is>
      </c>
    </row>
    <row r="8">
      <c r="A8" s="7" t="inlineStr">
        <is>
          <t>Comisión de gestión de cobro, c</t>
        </is>
      </c>
      <c r="B8" s="19" t="n">
        <v>0.005</v>
      </c>
      <c r="C8" s="16" t="inlineStr">
        <is>
          <t>Dato, sobre el nominal</t>
        </is>
      </c>
    </row>
    <row r="9">
      <c r="A9" s="7" t="inlineStr">
        <is>
          <t>Comisión mínima</t>
        </is>
      </c>
      <c r="B9" s="15" t="n">
        <v>0</v>
      </c>
      <c r="C9" s="16" t="inlineStr">
        <is>
          <t>Dato (0 si no hay mínimo)</t>
        </is>
      </c>
    </row>
    <row r="10">
      <c r="A10" s="7" t="inlineStr">
        <is>
          <t>Timbre, T</t>
        </is>
      </c>
      <c r="B10" s="15" t="n">
        <v>16.83</v>
      </c>
      <c r="C10" s="16" t="inlineStr">
        <is>
          <t>Dato (consulta la hoja «Escala timbre»)</t>
        </is>
      </c>
    </row>
    <row r="11">
      <c r="A11" s="7" t="inlineStr">
        <is>
          <t>Correo y otros gastos</t>
        </is>
      </c>
      <c r="B11" s="15" t="n">
        <v>0</v>
      </c>
      <c r="C11" s="16" t="inlineStr">
        <is>
          <t>Dato</t>
        </is>
      </c>
    </row>
    <row r="12">
      <c r="A12" s="7" t="inlineStr">
        <is>
          <t>Intereses</t>
        </is>
      </c>
      <c r="B12" s="20">
        <f>B5*B7*B6/360</f>
        <v/>
      </c>
      <c r="C12" s="16" t="inlineStr">
        <is>
          <t>Fórmula: =N*d*t/360</t>
        </is>
      </c>
    </row>
    <row r="13">
      <c r="A13" s="7" t="inlineStr">
        <is>
          <t>Comisión</t>
        </is>
      </c>
      <c r="B13" s="20">
        <f>MAX(B8*B5,B9)</f>
        <v/>
      </c>
      <c r="C13" s="16" t="inlineStr">
        <is>
          <t>Fórmula: =MAX(c*N;mínimo): se paga el mayor</t>
        </is>
      </c>
    </row>
    <row r="14">
      <c r="A14" s="7" t="inlineStr">
        <is>
          <t>Efectivo, E</t>
        </is>
      </c>
      <c r="B14" s="20">
        <f>B5-B12-B13-B10-B11</f>
        <v/>
      </c>
      <c r="C14" s="16" t="inlineStr">
        <is>
          <t>Fórmula: =N-intereses-comisión-T-correo</t>
        </is>
      </c>
    </row>
    <row r="15">
      <c r="A15" s="7" t="inlineStr">
        <is>
          <t>Coste efectivo anual, k</t>
        </is>
      </c>
      <c r="B15" s="21">
        <f>(B5/B14)^(365/B6)-1</f>
        <v/>
      </c>
      <c r="C15" s="16" t="inlineStr">
        <is>
          <t>Fórmula: =(N/E)^(365/t)-1</t>
        </is>
      </c>
    </row>
    <row r="16">
      <c r="A16" s="7" t="inlineStr">
        <is>
          <t>Efectivo para la TAE, E TAE</t>
        </is>
      </c>
      <c r="B16" s="20">
        <f>B5-B12-(B13-B9)</f>
        <v/>
      </c>
      <c r="C16" s="16" t="inlineStr">
        <is>
          <t>Sin timbre ni correo, y sin la comisión mínima</t>
        </is>
      </c>
    </row>
    <row r="17">
      <c r="A17" s="7" t="inlineStr">
        <is>
          <t>TAE</t>
        </is>
      </c>
      <c r="B17" s="21">
        <f>(B5/B16)^(365/B6)-1</f>
        <v/>
      </c>
      <c r="C17" s="16" t="inlineStr">
        <is>
          <t>Fórmula: =(N/E TAE)^(365/t)-1</t>
        </is>
      </c>
    </row>
    <row r="18">
      <c r="A18" s="7" t="inlineStr">
        <is>
          <t>Timbre según la escala (orientativo)</t>
        </is>
      </c>
      <c r="B18" s="20">
        <f>IF(B6&gt;180,INDEX('Escala timbre'!C5:C18,MATCH(2*B5,'Escala timbre'!A5:A18,1)),INDEX('Escala timbre'!C5:C18,MATCH(B5,'Escala timbre'!A5:A18,1)))</f>
        <v/>
      </c>
      <c r="C18" s="16" t="inlineStr">
        <is>
          <t>Busca el nominal en la escala (si vence a más de 6 meses, el doble del nominal)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</cols>
  <sheetData>
    <row r="1">
      <c r="A1" s="1" t="inlineStr">
        <is>
          <t>Escala del timbre de la letra de cambio</t>
        </is>
      </c>
    </row>
    <row r="2">
      <c r="A2" s="12" t="inlineStr">
        <is>
          <t>Fuente: «Instrumentos de financiación empresarial», apartado 4.2.2. Si la letra vence a más de seis meses, la base es el doble del nominal.</t>
        </is>
      </c>
    </row>
    <row r="4">
      <c r="A4" s="13" t="inlineStr">
        <is>
          <t>Base desde (€)</t>
        </is>
      </c>
      <c r="B4" s="13" t="inlineStr">
        <is>
          <t>Base hasta (€)</t>
        </is>
      </c>
      <c r="C4" s="13" t="inlineStr">
        <is>
          <t>Timbre (€)</t>
        </is>
      </c>
    </row>
    <row r="5">
      <c r="A5" s="22" t="n">
        <v>0</v>
      </c>
      <c r="B5" s="22" t="n">
        <v>24.04</v>
      </c>
      <c r="C5" s="22" t="n">
        <v>0.06</v>
      </c>
    </row>
    <row r="6">
      <c r="A6" s="22" t="n">
        <v>24.05</v>
      </c>
      <c r="B6" s="22" t="n">
        <v>48.08</v>
      </c>
      <c r="C6" s="22" t="n">
        <v>0.12</v>
      </c>
    </row>
    <row r="7">
      <c r="A7" s="22" t="n">
        <v>48.09</v>
      </c>
      <c r="B7" s="22" t="n">
        <v>90.15000000000001</v>
      </c>
      <c r="C7" s="22" t="n">
        <v>0.24</v>
      </c>
    </row>
    <row r="8">
      <c r="A8" s="22" t="n">
        <v>90.16</v>
      </c>
      <c r="B8" s="22" t="n">
        <v>180.3</v>
      </c>
      <c r="C8" s="22" t="n">
        <v>0.48</v>
      </c>
    </row>
    <row r="9">
      <c r="A9" s="22" t="n">
        <v>180.31</v>
      </c>
      <c r="B9" s="22" t="n">
        <v>360.61</v>
      </c>
      <c r="C9" s="22" t="n">
        <v>0.96</v>
      </c>
    </row>
    <row r="10">
      <c r="A10" s="22" t="n">
        <v>360.62</v>
      </c>
      <c r="B10" s="22" t="n">
        <v>751.27</v>
      </c>
      <c r="C10" s="22" t="n">
        <v>1.98</v>
      </c>
    </row>
    <row r="11">
      <c r="A11" s="22" t="n">
        <v>751.28</v>
      </c>
      <c r="B11" s="22" t="n">
        <v>1502.53</v>
      </c>
      <c r="C11" s="22" t="n">
        <v>4.21</v>
      </c>
    </row>
    <row r="12">
      <c r="A12" s="22" t="n">
        <v>1502.54</v>
      </c>
      <c r="B12" s="22" t="n">
        <v>3005.06</v>
      </c>
      <c r="C12" s="22" t="n">
        <v>8.41</v>
      </c>
    </row>
    <row r="13">
      <c r="A13" s="22" t="n">
        <v>3005.07</v>
      </c>
      <c r="B13" s="22" t="n">
        <v>6010.12</v>
      </c>
      <c r="C13" s="22" t="n">
        <v>16.83</v>
      </c>
    </row>
    <row r="14">
      <c r="A14" s="22" t="n">
        <v>6010.13</v>
      </c>
      <c r="B14" s="22" t="n">
        <v>12020.24</v>
      </c>
      <c r="C14" s="22" t="n">
        <v>33.66</v>
      </c>
    </row>
    <row r="15">
      <c r="A15" s="22" t="n">
        <v>12020.25</v>
      </c>
      <c r="B15" s="22" t="n">
        <v>24040.48</v>
      </c>
      <c r="C15" s="22" t="n">
        <v>67.31</v>
      </c>
    </row>
    <row r="16">
      <c r="A16" s="22" t="n">
        <v>24040.49</v>
      </c>
      <c r="B16" s="22" t="n">
        <v>48080.97</v>
      </c>
      <c r="C16" s="22" t="n">
        <v>134.63</v>
      </c>
    </row>
    <row r="17">
      <c r="A17" s="22" t="n">
        <v>48080.98</v>
      </c>
      <c r="B17" s="22" t="n">
        <v>96161.94</v>
      </c>
      <c r="C17" s="22" t="n">
        <v>269.25</v>
      </c>
    </row>
    <row r="18">
      <c r="A18" s="22" t="n">
        <v>96161.95</v>
      </c>
      <c r="B18" s="22" t="n">
        <v>192323.87</v>
      </c>
      <c r="C18" s="22" t="n">
        <v>538.51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48" customWidth="1" min="9" max="9"/>
  </cols>
  <sheetData>
    <row r="1">
      <c r="A1" s="1" t="inlineStr">
        <is>
          <t>Coste efectivo anual (k) de descontar una letra</t>
        </is>
      </c>
    </row>
    <row r="2">
      <c r="A2" s="12" t="inlineStr">
        <is>
          <t>En filas, los días hasta el vencimiento; en columnas, el tipo de descuento. Cambia los datos azules de la letra y la tabla se recalcula.</t>
        </is>
      </c>
    </row>
    <row r="4">
      <c r="A4" s="7" t="inlineStr">
        <is>
          <t>Nominal, N</t>
        </is>
      </c>
      <c r="B4" s="15" t="n">
        <v>3000</v>
      </c>
      <c r="I4" s="14" t="inlineStr">
        <is>
          <t>Cómo leer esta tabla</t>
        </is>
      </c>
    </row>
    <row r="5" ht="30" customHeight="1">
      <c r="A5" s="7" t="inlineStr">
        <is>
          <t>Comisión, c</t>
        </is>
      </c>
      <c r="B5" s="19" t="n">
        <v>0.004</v>
      </c>
      <c r="I5" s="17" t="inlineStr">
        <is>
          <t>Arriba están los datos de la letra (cámbialos si quieres).</t>
        </is>
      </c>
    </row>
    <row r="6" ht="30" customHeight="1">
      <c r="A6" s="7" t="inlineStr">
        <is>
          <t>Comisión mínima</t>
        </is>
      </c>
      <c r="B6" s="15" t="n">
        <v>6</v>
      </c>
      <c r="I6" s="17" t="inlineStr">
        <is>
          <t>Cada fila son los días hasta el vencimiento; cada columna, el tipo de descuento.</t>
        </is>
      </c>
    </row>
    <row r="7" ht="15" customHeight="1">
      <c r="A7" s="7" t="inlineStr">
        <is>
          <t>Timbre, T</t>
        </is>
      </c>
      <c r="B7" s="15" t="n">
        <v>8.41</v>
      </c>
      <c r="I7" s="17" t="inlineStr">
        <is>
          <t>Cada celda es el coste efectivo anual k.</t>
        </is>
      </c>
    </row>
    <row r="8" ht="30" customHeight="1">
      <c r="I8" s="17" t="inlineStr">
        <is>
          <t>Fíjate: las letras cortas son mucho más caras, porque la comisión y el timbre son fijos.</t>
        </is>
      </c>
    </row>
    <row r="9">
      <c r="A9" s="13" t="inlineStr">
        <is>
          <t>t (días)  \  d</t>
        </is>
      </c>
      <c r="B9" s="23" t="n">
        <v>0.03</v>
      </c>
      <c r="C9" s="23" t="n">
        <v>0.04</v>
      </c>
      <c r="D9" s="23" t="n">
        <v>0.05</v>
      </c>
      <c r="E9" s="23" t="n">
        <v>0.06</v>
      </c>
      <c r="F9" s="23" t="n">
        <v>0.07000000000000001</v>
      </c>
      <c r="G9" s="23" t="n">
        <v>0.08</v>
      </c>
    </row>
    <row r="10">
      <c r="A10" s="24" t="n">
        <v>15</v>
      </c>
      <c r="B10" s="25">
        <f>($B$4/($B$4-$B$4*B$9*$A10/360-MAX($B$5*$B$4,$B$6)-$B$7))^(365/$A10)-1</f>
        <v/>
      </c>
      <c r="C10" s="25">
        <f>($B$4/($B$4-$B$4*C$9*$A10/360-MAX($B$5*$B$4,$B$6)-$B$7))^(365/$A10)-1</f>
        <v/>
      </c>
      <c r="D10" s="25">
        <f>($B$4/($B$4-$B$4*D$9*$A10/360-MAX($B$5*$B$4,$B$6)-$B$7))^(365/$A10)-1</f>
        <v/>
      </c>
      <c r="E10" s="25">
        <f>($B$4/($B$4-$B$4*E$9*$A10/360-MAX($B$5*$B$4,$B$6)-$B$7))^(365/$A10)-1</f>
        <v/>
      </c>
      <c r="F10" s="25">
        <f>($B$4/($B$4-$B$4*F$9*$A10/360-MAX($B$5*$B$4,$B$6)-$B$7))^(365/$A10)-1</f>
        <v/>
      </c>
      <c r="G10" s="25">
        <f>($B$4/($B$4-$B$4*G$9*$A10/360-MAX($B$5*$B$4,$B$6)-$B$7))^(365/$A10)-1</f>
        <v/>
      </c>
    </row>
    <row r="11">
      <c r="A11" s="24" t="n">
        <v>30</v>
      </c>
      <c r="B11" s="25">
        <f>($B$4/($B$4-$B$4*B$9*$A11/360-MAX($B$5*$B$4,$B$6)-$B$7))^(365/$A11)-1</f>
        <v/>
      </c>
      <c r="C11" s="25">
        <f>($B$4/($B$4-$B$4*C$9*$A11/360-MAX($B$5*$B$4,$B$6)-$B$7))^(365/$A11)-1</f>
        <v/>
      </c>
      <c r="D11" s="25">
        <f>($B$4/($B$4-$B$4*D$9*$A11/360-MAX($B$5*$B$4,$B$6)-$B$7))^(365/$A11)-1</f>
        <v/>
      </c>
      <c r="E11" s="25">
        <f>($B$4/($B$4-$B$4*E$9*$A11/360-MAX($B$5*$B$4,$B$6)-$B$7))^(365/$A11)-1</f>
        <v/>
      </c>
      <c r="F11" s="25">
        <f>($B$4/($B$4-$B$4*F$9*$A11/360-MAX($B$5*$B$4,$B$6)-$B$7))^(365/$A11)-1</f>
        <v/>
      </c>
      <c r="G11" s="25">
        <f>($B$4/($B$4-$B$4*G$9*$A11/360-MAX($B$5*$B$4,$B$6)-$B$7))^(365/$A11)-1</f>
        <v/>
      </c>
    </row>
    <row r="12">
      <c r="A12" s="24" t="n">
        <v>45</v>
      </c>
      <c r="B12" s="25">
        <f>($B$4/($B$4-$B$4*B$9*$A12/360-MAX($B$5*$B$4,$B$6)-$B$7))^(365/$A12)-1</f>
        <v/>
      </c>
      <c r="C12" s="25">
        <f>($B$4/($B$4-$B$4*C$9*$A12/360-MAX($B$5*$B$4,$B$6)-$B$7))^(365/$A12)-1</f>
        <v/>
      </c>
      <c r="D12" s="25">
        <f>($B$4/($B$4-$B$4*D$9*$A12/360-MAX($B$5*$B$4,$B$6)-$B$7))^(365/$A12)-1</f>
        <v/>
      </c>
      <c r="E12" s="25">
        <f>($B$4/($B$4-$B$4*E$9*$A12/360-MAX($B$5*$B$4,$B$6)-$B$7))^(365/$A12)-1</f>
        <v/>
      </c>
      <c r="F12" s="25">
        <f>($B$4/($B$4-$B$4*F$9*$A12/360-MAX($B$5*$B$4,$B$6)-$B$7))^(365/$A12)-1</f>
        <v/>
      </c>
      <c r="G12" s="25">
        <f>($B$4/($B$4-$B$4*G$9*$A12/360-MAX($B$5*$B$4,$B$6)-$B$7))^(365/$A12)-1</f>
        <v/>
      </c>
    </row>
    <row r="13">
      <c r="A13" s="24" t="n">
        <v>60</v>
      </c>
      <c r="B13" s="25">
        <f>($B$4/($B$4-$B$4*B$9*$A13/360-MAX($B$5*$B$4,$B$6)-$B$7))^(365/$A13)-1</f>
        <v/>
      </c>
      <c r="C13" s="25">
        <f>($B$4/($B$4-$B$4*C$9*$A13/360-MAX($B$5*$B$4,$B$6)-$B$7))^(365/$A13)-1</f>
        <v/>
      </c>
      <c r="D13" s="25">
        <f>($B$4/($B$4-$B$4*D$9*$A13/360-MAX($B$5*$B$4,$B$6)-$B$7))^(365/$A13)-1</f>
        <v/>
      </c>
      <c r="E13" s="25">
        <f>($B$4/($B$4-$B$4*E$9*$A13/360-MAX($B$5*$B$4,$B$6)-$B$7))^(365/$A13)-1</f>
        <v/>
      </c>
      <c r="F13" s="25">
        <f>($B$4/($B$4-$B$4*F$9*$A13/360-MAX($B$5*$B$4,$B$6)-$B$7))^(365/$A13)-1</f>
        <v/>
      </c>
      <c r="G13" s="25">
        <f>($B$4/($B$4-$B$4*G$9*$A13/360-MAX($B$5*$B$4,$B$6)-$B$7))^(365/$A13)-1</f>
        <v/>
      </c>
    </row>
    <row r="14">
      <c r="A14" s="24" t="n">
        <v>90</v>
      </c>
      <c r="B14" s="25">
        <f>($B$4/($B$4-$B$4*B$9*$A14/360-MAX($B$5*$B$4,$B$6)-$B$7))^(365/$A14)-1</f>
        <v/>
      </c>
      <c r="C14" s="25">
        <f>($B$4/($B$4-$B$4*C$9*$A14/360-MAX($B$5*$B$4,$B$6)-$B$7))^(365/$A14)-1</f>
        <v/>
      </c>
      <c r="D14" s="25">
        <f>($B$4/($B$4-$B$4*D$9*$A14/360-MAX($B$5*$B$4,$B$6)-$B$7))^(365/$A14)-1</f>
        <v/>
      </c>
      <c r="E14" s="25">
        <f>($B$4/($B$4-$B$4*E$9*$A14/360-MAX($B$5*$B$4,$B$6)-$B$7))^(365/$A14)-1</f>
        <v/>
      </c>
      <c r="F14" s="25">
        <f>($B$4/($B$4-$B$4*F$9*$A14/360-MAX($B$5*$B$4,$B$6)-$B$7))^(365/$A14)-1</f>
        <v/>
      </c>
      <c r="G14" s="25">
        <f>($B$4/($B$4-$B$4*G$9*$A14/360-MAX($B$5*$B$4,$B$6)-$B$7))^(365/$A14)-1</f>
        <v/>
      </c>
    </row>
    <row r="15">
      <c r="A15" s="24" t="n">
        <v>120</v>
      </c>
      <c r="B15" s="25">
        <f>($B$4/($B$4-$B$4*B$9*$A15/360-MAX($B$5*$B$4,$B$6)-$B$7))^(365/$A15)-1</f>
        <v/>
      </c>
      <c r="C15" s="25">
        <f>($B$4/($B$4-$B$4*C$9*$A15/360-MAX($B$5*$B$4,$B$6)-$B$7))^(365/$A15)-1</f>
        <v/>
      </c>
      <c r="D15" s="25">
        <f>($B$4/($B$4-$B$4*D$9*$A15/360-MAX($B$5*$B$4,$B$6)-$B$7))^(365/$A15)-1</f>
        <v/>
      </c>
      <c r="E15" s="25">
        <f>($B$4/($B$4-$B$4*E$9*$A15/360-MAX($B$5*$B$4,$B$6)-$B$7))^(365/$A15)-1</f>
        <v/>
      </c>
      <c r="F15" s="25">
        <f>($B$4/($B$4-$B$4*F$9*$A15/360-MAX($B$5*$B$4,$B$6)-$B$7))^(365/$A15)-1</f>
        <v/>
      </c>
      <c r="G15" s="25">
        <f>($B$4/($B$4-$B$4*G$9*$A15/360-MAX($B$5*$B$4,$B$6)-$B$7))^(365/$A15)-1</f>
        <v/>
      </c>
    </row>
    <row r="16">
      <c r="A16" s="24" t="n">
        <v>180</v>
      </c>
      <c r="B16" s="25">
        <f>($B$4/($B$4-$B$4*B$9*$A16/360-MAX($B$5*$B$4,$B$6)-$B$7))^(365/$A16)-1</f>
        <v/>
      </c>
      <c r="C16" s="25">
        <f>($B$4/($B$4-$B$4*C$9*$A16/360-MAX($B$5*$B$4,$B$6)-$B$7))^(365/$A16)-1</f>
        <v/>
      </c>
      <c r="D16" s="25">
        <f>($B$4/($B$4-$B$4*D$9*$A16/360-MAX($B$5*$B$4,$B$6)-$B$7))^(365/$A16)-1</f>
        <v/>
      </c>
      <c r="E16" s="25">
        <f>($B$4/($B$4-$B$4*E$9*$A16/360-MAX($B$5*$B$4,$B$6)-$B$7))^(365/$A16)-1</f>
        <v/>
      </c>
      <c r="F16" s="25">
        <f>($B$4/($B$4-$B$4*F$9*$A16/360-MAX($B$5*$B$4,$B$6)-$B$7))^(365/$A16)-1</f>
        <v/>
      </c>
      <c r="G16" s="25">
        <f>($B$4/($B$4-$B$4*G$9*$A16/360-MAX($B$5*$B$4,$B$6)-$B$7))^(365/$A16)-1</f>
        <v/>
      </c>
    </row>
    <row r="18">
      <c r="A18" s="12" t="inlineStr">
        <is>
          <t>Fórmula de cada celda: k = (N / E)^(365/t) − 1, con E = N − N·d·t/360 − máx(c·N; mínimo) − T.</t>
        </is>
      </c>
    </row>
    <row r="19">
      <c r="A19" s="12" t="inlineStr">
        <is>
          <t>Observa: las letras de vencimiento corto son mucho más caras, porque la comisión y el timbre son fijos.</t>
        </is>
      </c>
    </row>
  </sheetData>
  <conditionalFormatting sqref="B10:G16">
    <cfRule type="colorScale" priority="1">
      <colorScale>
        <cfvo type="min"/>
        <cfvo type="percentile" val="50"/>
        <cfvo type="max"/>
        <color rgb="00E3F4EA"/>
        <color rgb="00FDF2DC"/>
        <color rgb="00F4B6B6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44" customWidth="1" min="3" max="3"/>
    <col width="48" customWidth="1" min="5" max="5"/>
  </cols>
  <sheetData>
    <row r="1">
      <c r="A1" s="1" t="inlineStr">
        <is>
          <t>Límite de la línea de descuento</t>
        </is>
      </c>
    </row>
    <row r="3">
      <c r="A3" s="13" t="inlineStr">
        <is>
          <t>Concepto</t>
        </is>
      </c>
      <c r="B3" s="13" t="inlineStr">
        <is>
          <t>Valor</t>
        </is>
      </c>
      <c r="C3" s="13" t="inlineStr">
        <is>
          <t>Qué es / fórmula</t>
        </is>
      </c>
      <c r="E3" s="14" t="inlineStr">
        <is>
          <t>Cómo usar esta hoja</t>
        </is>
      </c>
    </row>
    <row r="4" ht="30" customHeight="1">
      <c r="A4" s="7" t="inlineStr">
        <is>
          <t>Ventas anuales a crédito</t>
        </is>
      </c>
      <c r="B4" s="15" t="n">
        <v>1000000</v>
      </c>
      <c r="C4" s="16" t="inlineStr">
        <is>
          <t>Dato: ventas cobradas mediante efectos</t>
        </is>
      </c>
      <c r="E4" s="17" t="inlineStr">
        <is>
          <t>Escribe las ventas anuales a crédito y los días que tardas en cobrar.</t>
        </is>
      </c>
    </row>
    <row r="5" ht="45" customHeight="1">
      <c r="A5" s="7" t="inlineStr">
        <is>
          <t>Días de vencimiento medio</t>
        </is>
      </c>
      <c r="B5" s="18" t="n">
        <v>60</v>
      </c>
      <c r="C5" s="16" t="inlineStr">
        <is>
          <t>Dato</t>
        </is>
      </c>
      <c r="E5" s="17" t="inlineStr">
        <is>
          <t>La hoja calcula las ventas de un día y el límite de la línea: lo que tendrás pendiente de cobrar en cada momento.</t>
        </is>
      </c>
    </row>
    <row r="6">
      <c r="A6" s="7" t="inlineStr">
        <is>
          <t>Ventas medias diarias</t>
        </is>
      </c>
      <c r="B6" s="20">
        <f>B4/365</f>
        <v/>
      </c>
      <c r="C6" s="16" t="inlineStr">
        <is>
          <t>Fórmula: =ventas/365</t>
        </is>
      </c>
    </row>
    <row r="7">
      <c r="A7" s="7" t="inlineStr">
        <is>
          <t>Límite de la línea de descuento</t>
        </is>
      </c>
      <c r="B7" s="20">
        <f>B6*B5</f>
        <v/>
      </c>
      <c r="C7" s="16" t="inlineStr">
        <is>
          <t>Fórmula: =ventas diarias × días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2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1" customWidth="1" min="3" max="3"/>
    <col width="7" customWidth="1" min="4" max="4"/>
    <col width="8" customWidth="1" min="5" max="5"/>
    <col width="8" customWidth="1" min="6" max="6"/>
    <col width="11" customWidth="1" min="7" max="7"/>
    <col width="10" customWidth="1" min="8" max="8"/>
    <col width="8" customWidth="1" min="9" max="9"/>
    <col width="12" customWidth="1" min="10" max="10"/>
    <col width="12" customWidth="1" min="11" max="11"/>
    <col width="13" customWidth="1" min="12" max="12"/>
    <col width="10" customWidth="1" min="13" max="13"/>
    <col width="15" customWidth="1" min="14" max="14"/>
    <col width="15" customWidth="1" min="15" max="15"/>
    <col width="13" customWidth="1" min="16" max="16"/>
    <col width="13" customWidth="1" min="17" max="17"/>
    <col width="48" customWidth="1" min="19" max="19"/>
  </cols>
  <sheetData>
    <row r="1">
      <c r="A1" s="1" t="inlineStr">
        <is>
          <t>Ejercicios de descuento comercial: rellena las celdas amarillas</t>
        </is>
      </c>
    </row>
    <row r="2">
      <c r="A2" s="12" t="inlineStr">
        <is>
          <t>Usa las celdas azules en tus fórmulas. Por ejemplo, en J6: =C6*E6*D6/360. Las columnas de comprobación te dicen si está bien.</t>
        </is>
      </c>
    </row>
    <row r="3">
      <c r="A3" s="12" t="inlineStr">
        <is>
          <t>La última fila (en gris) es un ejemplo ya resuelto para que veas el formato.</t>
        </is>
      </c>
    </row>
    <row r="5">
      <c r="A5" s="13" t="inlineStr">
        <is>
          <t>Ejercicio</t>
        </is>
      </c>
      <c r="B5" s="13" t="inlineStr">
        <is>
          <t>Enunciado</t>
        </is>
      </c>
      <c r="C5" s="13" t="inlineStr">
        <is>
          <t>N</t>
        </is>
      </c>
      <c r="D5" s="13" t="inlineStr">
        <is>
          <t>t</t>
        </is>
      </c>
      <c r="E5" s="13" t="inlineStr">
        <is>
          <t>d</t>
        </is>
      </c>
      <c r="F5" s="13" t="inlineStr">
        <is>
          <t>c</t>
        </is>
      </c>
      <c r="G5" s="13" t="inlineStr">
        <is>
          <t>Com. mínima</t>
        </is>
      </c>
      <c r="H5" s="13" t="inlineStr">
        <is>
          <t>Timbre T</t>
        </is>
      </c>
      <c r="I5" s="13" t="inlineStr">
        <is>
          <t>Correo</t>
        </is>
      </c>
      <c r="J5" s="13" t="inlineStr">
        <is>
          <t>Intereses</t>
        </is>
      </c>
      <c r="K5" s="13" t="inlineStr">
        <is>
          <t>Comisión</t>
        </is>
      </c>
      <c r="L5" s="13" t="inlineStr">
        <is>
          <t>Efectivo E</t>
        </is>
      </c>
      <c r="M5" s="13" t="inlineStr">
        <is>
          <t>k</t>
        </is>
      </c>
      <c r="N5" s="13" t="inlineStr">
        <is>
          <t>Compr. intereses</t>
        </is>
      </c>
      <c r="O5" s="13" t="inlineStr">
        <is>
          <t>Compr. comisión</t>
        </is>
      </c>
      <c r="P5" s="13" t="inlineStr">
        <is>
          <t>Compr. E</t>
        </is>
      </c>
      <c r="Q5" s="13" t="inlineStr">
        <is>
          <t>Compr. k</t>
        </is>
      </c>
      <c r="S5" s="14" t="inlineStr">
        <is>
          <t>Cómo hacer estos ejercicios</t>
        </is>
      </c>
    </row>
    <row r="6" ht="30" customHeight="1">
      <c r="A6" s="10" t="inlineStr">
        <is>
          <t>Ej. 2 (presentación)</t>
        </is>
      </c>
      <c r="B6" s="11" t="inlineStr">
        <is>
          <t>Letra de 10.000 € a 60 días</t>
        </is>
      </c>
      <c r="C6" s="15" t="n">
        <v>10000</v>
      </c>
      <c r="D6" s="26" t="n">
        <v>60</v>
      </c>
      <c r="E6" s="19" t="n">
        <v>0.045</v>
      </c>
      <c r="F6" s="27" t="n">
        <v>0.004</v>
      </c>
      <c r="G6" s="15" t="n">
        <v>0</v>
      </c>
      <c r="H6" s="15" t="n">
        <v>33.66</v>
      </c>
      <c r="I6" s="15" t="n">
        <v>0</v>
      </c>
      <c r="J6" s="28" t="n"/>
      <c r="K6" s="28" t="n"/>
      <c r="L6" s="28" t="n"/>
      <c r="M6" s="29" t="n"/>
      <c r="N6" s="30">
        <f>IF(LEN(J6&amp;"")=0,"",IFERROR(IF(ABS(J6-Soluciones!J6)&lt;=MAX(0.05,ABS(Soluciones!J6)*0.00002),"✔ Correcto","✘ Revisa"),"✘ Escribe un número"))</f>
        <v/>
      </c>
      <c r="O6" s="30">
        <f>IF(LEN(K6&amp;"")=0,"",IFERROR(IF(ABS(K6-Soluciones!K6)&lt;=MAX(0.05,ABS(Soluciones!K6)*0.00002),"✔ Correcto","✘ Revisa"),"✘ Escribe un número"))</f>
        <v/>
      </c>
      <c r="P6" s="30">
        <f>IF(LEN(L6&amp;"")=0,"",IFERROR(IF(ABS(L6-Soluciones!L6)&lt;=MAX(0.05,ABS(Soluciones!L6)*0.00002),"✔ Correcto","✘ Revisa"),"✘ Escribe un número"))</f>
        <v/>
      </c>
      <c r="Q6" s="30">
        <f>IF(LEN(M6&amp;"")=0,"",IFERROR(IF(ABS(M6-Soluciones!M6)&lt;=MAX(0.0005,ABS(Soluciones!M6)*0.01),"✔ Correcto","✘ Revisa"),"✘ Escribe un número"))</f>
        <v/>
      </c>
      <c r="S6" s="17" t="inlineStr">
        <is>
          <t>Para cada letra rellena: Intereses, Comisión, Efectivo E y k.</t>
        </is>
      </c>
    </row>
    <row r="7" ht="15" customHeight="1">
      <c r="A7" s="10" t="inlineStr">
        <is>
          <t>Ej. 4 (libro, ej. 5)</t>
        </is>
      </c>
      <c r="B7" s="11" t="inlineStr">
        <is>
          <t>Letra de 5.000 € a 90 días</t>
        </is>
      </c>
      <c r="C7" s="15" t="n">
        <v>5000</v>
      </c>
      <c r="D7" s="26" t="n">
        <v>90</v>
      </c>
      <c r="E7" s="19" t="n">
        <v>0.06</v>
      </c>
      <c r="F7" s="27" t="n">
        <v>0.005</v>
      </c>
      <c r="G7" s="15" t="n">
        <v>0</v>
      </c>
      <c r="H7" s="15" t="n">
        <v>16.83</v>
      </c>
      <c r="I7" s="15" t="n">
        <v>0</v>
      </c>
      <c r="J7" s="28" t="n"/>
      <c r="K7" s="28" t="n"/>
      <c r="L7" s="28" t="n"/>
      <c r="M7" s="29" t="n"/>
      <c r="N7" s="30">
        <f>IF(LEN(J7&amp;"")=0,"",IFERROR(IF(ABS(J7-Soluciones!J7)&lt;=MAX(0.05,ABS(Soluciones!J7)*0.00002),"✔ Correcto","✘ Revisa"),"✘ Escribe un número"))</f>
        <v/>
      </c>
      <c r="O7" s="30">
        <f>IF(LEN(K7&amp;"")=0,"",IFERROR(IF(ABS(K7-Soluciones!K7)&lt;=MAX(0.05,ABS(Soluciones!K7)*0.00002),"✔ Correcto","✘ Revisa"),"✘ Escribe un número"))</f>
        <v/>
      </c>
      <c r="P7" s="30">
        <f>IF(LEN(L7&amp;"")=0,"",IFERROR(IF(ABS(L7-Soluciones!L7)&lt;=MAX(0.05,ABS(Soluciones!L7)*0.00002),"✔ Correcto","✘ Revisa"),"✘ Escribe un número"))</f>
        <v/>
      </c>
      <c r="Q7" s="30">
        <f>IF(LEN(M7&amp;"")=0,"",IFERROR(IF(ABS(M7-Soluciones!M7)&lt;=MAX(0.0005,ABS(Soluciones!M7)*0.01),"✔ Correcto","✘ Revisa"),"✘ Escribe un número"))</f>
        <v/>
      </c>
      <c r="S7" s="17" t="inlineStr">
        <is>
          <t>Intereses: =C6*E6*D6/360</t>
        </is>
      </c>
    </row>
    <row r="8" ht="30" customHeight="1">
      <c r="A8" s="10" t="inlineStr">
        <is>
          <t>Ej. 5 (libro 13 a) · letra 1</t>
        </is>
      </c>
      <c r="B8" s="11" t="inlineStr">
        <is>
          <t>SINGASTOS: 7.500 € del 26-oct-09 al 21-dic-09</t>
        </is>
      </c>
      <c r="C8" s="15" t="n">
        <v>7500</v>
      </c>
      <c r="D8" s="26" t="n">
        <v>56</v>
      </c>
      <c r="E8" s="19" t="n">
        <v>0.04</v>
      </c>
      <c r="F8" s="27" t="n">
        <v>0.005</v>
      </c>
      <c r="G8" s="15" t="n">
        <v>3</v>
      </c>
      <c r="H8" s="15" t="n">
        <v>33.66</v>
      </c>
      <c r="I8" s="15" t="n">
        <v>0.12</v>
      </c>
      <c r="J8" s="28" t="n"/>
      <c r="K8" s="28" t="n"/>
      <c r="L8" s="28" t="n"/>
      <c r="M8" s="29" t="n"/>
      <c r="N8" s="30">
        <f>IF(LEN(J8&amp;"")=0,"",IFERROR(IF(ABS(J8-Soluciones!J8)&lt;=MAX(0.05,ABS(Soluciones!J8)*0.00002),"✔ Correcto","✘ Revisa"),"✘ Escribe un número"))</f>
        <v/>
      </c>
      <c r="O8" s="30">
        <f>IF(LEN(K8&amp;"")=0,"",IFERROR(IF(ABS(K8-Soluciones!K8)&lt;=MAX(0.05,ABS(Soluciones!K8)*0.00002),"✔ Correcto","✘ Revisa"),"✘ Escribe un número"))</f>
        <v/>
      </c>
      <c r="P8" s="30">
        <f>IF(LEN(L8&amp;"")=0,"",IFERROR(IF(ABS(L8-Soluciones!L8)&lt;=MAX(0.05,ABS(Soluciones!L8)*0.00002),"✔ Correcto","✘ Revisa"),"✘ Escribe un número"))</f>
        <v/>
      </c>
      <c r="Q8" s="30">
        <f>IF(LEN(M8&amp;"")=0,"",IFERROR(IF(ABS(M8-Soluciones!M8)&lt;=MAX(0.0005,ABS(Soluciones!M8)*0.01),"✔ Correcto","✘ Revisa"),"✘ Escribe un número"))</f>
        <v/>
      </c>
      <c r="S8" s="17" t="inlineStr">
        <is>
          <t>Comisión: =MAX(F6*C6;G6) (la mayor entre el % y el mínimo).</t>
        </is>
      </c>
    </row>
    <row r="9" ht="15" customHeight="1">
      <c r="A9" s="10" t="inlineStr">
        <is>
          <t>Ej. 5 (libro 13 a) · letra 2</t>
        </is>
      </c>
      <c r="B9" s="11" t="inlineStr">
        <is>
          <t>SINGASTOS: 550 € al 24-feb-10</t>
        </is>
      </c>
      <c r="C9" s="15" t="n">
        <v>550</v>
      </c>
      <c r="D9" s="26" t="n">
        <v>121</v>
      </c>
      <c r="E9" s="19" t="n">
        <v>0.045</v>
      </c>
      <c r="F9" s="27" t="n">
        <v>0.005</v>
      </c>
      <c r="G9" s="15" t="n">
        <v>3</v>
      </c>
      <c r="H9" s="15" t="n">
        <v>1.98</v>
      </c>
      <c r="I9" s="15" t="n">
        <v>0.12</v>
      </c>
      <c r="J9" s="28" t="n"/>
      <c r="K9" s="28" t="n"/>
      <c r="L9" s="28" t="n"/>
      <c r="M9" s="29" t="n"/>
      <c r="N9" s="30">
        <f>IF(LEN(J9&amp;"")=0,"",IFERROR(IF(ABS(J9-Soluciones!J9)&lt;=MAX(0.05,ABS(Soluciones!J9)*0.00002),"✔ Correcto","✘ Revisa"),"✘ Escribe un número"))</f>
        <v/>
      </c>
      <c r="O9" s="30">
        <f>IF(LEN(K9&amp;"")=0,"",IFERROR(IF(ABS(K9-Soluciones!K9)&lt;=MAX(0.05,ABS(Soluciones!K9)*0.00002),"✔ Correcto","✘ Revisa"),"✘ Escribe un número"))</f>
        <v/>
      </c>
      <c r="P9" s="30">
        <f>IF(LEN(L9&amp;"")=0,"",IFERROR(IF(ABS(L9-Soluciones!L9)&lt;=MAX(0.05,ABS(Soluciones!L9)*0.00002),"✔ Correcto","✘ Revisa"),"✘ Escribe un número"))</f>
        <v/>
      </c>
      <c r="Q9" s="30">
        <f>IF(LEN(M9&amp;"")=0,"",IFERROR(IF(ABS(M9-Soluciones!M9)&lt;=MAX(0.0005,ABS(Soluciones!M9)*0.01),"✔ Correcto","✘ Revisa"),"✘ Escribe un número"))</f>
        <v/>
      </c>
      <c r="S9" s="17" t="inlineStr">
        <is>
          <t>Efectivo: =C6-J6-K6-H6-I6</t>
        </is>
      </c>
    </row>
    <row r="10" ht="15" customHeight="1">
      <c r="A10" s="10" t="inlineStr">
        <is>
          <t>Ej. 5 (libro 13 a) · letra 3</t>
        </is>
      </c>
      <c r="B10" s="11" t="inlineStr">
        <is>
          <t>SINGASTOS: 8.100 € al 9-ago-10 (más de 6 meses: timbre sobre 16.200 €)</t>
        </is>
      </c>
      <c r="C10" s="15" t="n">
        <v>8100</v>
      </c>
      <c r="D10" s="26" t="n">
        <v>287</v>
      </c>
      <c r="E10" s="19" t="n">
        <v>0.055</v>
      </c>
      <c r="F10" s="27" t="n">
        <v>0.005</v>
      </c>
      <c r="G10" s="15" t="n">
        <v>3</v>
      </c>
      <c r="H10" s="15" t="n">
        <v>67.31</v>
      </c>
      <c r="I10" s="15" t="n">
        <v>0.12</v>
      </c>
      <c r="J10" s="28" t="n"/>
      <c r="K10" s="28" t="n"/>
      <c r="L10" s="28" t="n"/>
      <c r="M10" s="29" t="n"/>
      <c r="N10" s="30">
        <f>IF(LEN(J10&amp;"")=0,"",IFERROR(IF(ABS(J10-Soluciones!J10)&lt;=MAX(0.05,ABS(Soluciones!J10)*0.00002),"✔ Correcto","✘ Revisa"),"✘ Escribe un número"))</f>
        <v/>
      </c>
      <c r="O10" s="30">
        <f>IF(LEN(K10&amp;"")=0,"",IFERROR(IF(ABS(K10-Soluciones!K10)&lt;=MAX(0.05,ABS(Soluciones!K10)*0.00002),"✔ Correcto","✘ Revisa"),"✘ Escribe un número"))</f>
        <v/>
      </c>
      <c r="P10" s="30">
        <f>IF(LEN(L10&amp;"")=0,"",IFERROR(IF(ABS(L10-Soluciones!L10)&lt;=MAX(0.05,ABS(Soluciones!L10)*0.00002),"✔ Correcto","✘ Revisa"),"✘ Escribe un número"))</f>
        <v/>
      </c>
      <c r="Q10" s="30">
        <f>IF(LEN(M10&amp;"")=0,"",IFERROR(IF(ABS(M10-Soluciones!M10)&lt;=MAX(0.0005,ABS(Soluciones!M10)*0.01),"✔ Correcto","✘ Revisa"),"✘ Escribe un número"))</f>
        <v/>
      </c>
      <c r="S10" s="17" t="inlineStr">
        <is>
          <t>k: =(C6/L6)^(365/D6)-1</t>
        </is>
      </c>
    </row>
    <row r="11" ht="30" customHeight="1">
      <c r="A11" s="10" t="inlineStr">
        <is>
          <t>Ej. 8</t>
        </is>
      </c>
      <c r="B11" s="11" t="inlineStr">
        <is>
          <t>Talleres de Triana: 3.500 € a 60 días</t>
        </is>
      </c>
      <c r="C11" s="15" t="n">
        <v>3500</v>
      </c>
      <c r="D11" s="26" t="n">
        <v>60</v>
      </c>
      <c r="E11" s="19" t="n">
        <v>0.08</v>
      </c>
      <c r="F11" s="27" t="n">
        <v>0.004</v>
      </c>
      <c r="G11" s="15" t="n">
        <v>6</v>
      </c>
      <c r="H11" s="15" t="n">
        <v>16.83</v>
      </c>
      <c r="I11" s="15" t="n">
        <v>0</v>
      </c>
      <c r="J11" s="28" t="n"/>
      <c r="K11" s="28" t="n"/>
      <c r="L11" s="28" t="n"/>
      <c r="M11" s="29" t="n"/>
      <c r="N11" s="30">
        <f>IF(LEN(J11&amp;"")=0,"",IFERROR(IF(ABS(J11-Soluciones!J11)&lt;=MAX(0.05,ABS(Soluciones!J11)*0.00002),"✔ Correcto","✘ Revisa"),"✘ Escribe un número"))</f>
        <v/>
      </c>
      <c r="O11" s="30">
        <f>IF(LEN(K11&amp;"")=0,"",IFERROR(IF(ABS(K11-Soluciones!K11)&lt;=MAX(0.05,ABS(Soluciones!K11)*0.00002),"✔ Correcto","✘ Revisa"),"✘ Escribe un número"))</f>
        <v/>
      </c>
      <c r="P11" s="30">
        <f>IF(LEN(L11&amp;"")=0,"",IFERROR(IF(ABS(L11-Soluciones!L11)&lt;=MAX(0.05,ABS(Soluciones!L11)*0.00002),"✔ Correcto","✘ Revisa"),"✘ Escribe un número"))</f>
        <v/>
      </c>
      <c r="Q11" s="30">
        <f>IF(LEN(M11&amp;"")=0,"",IFERROR(IF(ABS(M11-Soluciones!M11)&lt;=MAX(0.0005,ABS(Soluciones!M11)*0.01),"✔ Correcto","✘ Revisa"),"✘ Escribe un número"))</f>
        <v/>
      </c>
      <c r="S11" s="17" t="inlineStr">
        <is>
          <t>Cambia el 6 por el número de tu fila. Mira la comprobación a la derecha.</t>
        </is>
      </c>
    </row>
    <row r="12" ht="30" customHeight="1">
      <c r="A12" s="10" t="inlineStr">
        <is>
          <t>Ej. 9</t>
        </is>
      </c>
      <c r="B12" s="11" t="inlineStr">
        <is>
          <t>Letra pequeña: 300 € a 30 días</t>
        </is>
      </c>
      <c r="C12" s="15" t="n">
        <v>300</v>
      </c>
      <c r="D12" s="26" t="n">
        <v>30</v>
      </c>
      <c r="E12" s="19" t="n">
        <v>0.06</v>
      </c>
      <c r="F12" s="27" t="n">
        <v>0.005</v>
      </c>
      <c r="G12" s="15" t="n">
        <v>6</v>
      </c>
      <c r="H12" s="15" t="n">
        <v>0.96</v>
      </c>
      <c r="I12" s="15" t="n">
        <v>0</v>
      </c>
      <c r="J12" s="28" t="n"/>
      <c r="K12" s="28" t="n"/>
      <c r="L12" s="28" t="n"/>
      <c r="M12" s="29" t="n"/>
      <c r="N12" s="30">
        <f>IF(LEN(J12&amp;"")=0,"",IFERROR(IF(ABS(J12-Soluciones!J12)&lt;=MAX(0.05,ABS(Soluciones!J12)*0.00002),"✔ Correcto","✘ Revisa"),"✘ Escribe un número"))</f>
        <v/>
      </c>
      <c r="O12" s="30">
        <f>IF(LEN(K12&amp;"")=0,"",IFERROR(IF(ABS(K12-Soluciones!K12)&lt;=MAX(0.05,ABS(Soluciones!K12)*0.00002),"✔ Correcto","✘ Revisa"),"✘ Escribe un número"))</f>
        <v/>
      </c>
      <c r="P12" s="30">
        <f>IF(LEN(L12&amp;"")=0,"",IFERROR(IF(ABS(L12-Soluciones!L12)&lt;=MAX(0.05,ABS(Soluciones!L12)*0.00002),"✔ Correcto","✘ Revisa"),"✘ Escribe un número"))</f>
        <v/>
      </c>
      <c r="Q12" s="30">
        <f>IF(LEN(M12&amp;"")=0,"",IFERROR(IF(ABS(M12-Soluciones!M12)&lt;=MAX(0.0005,ABS(Soluciones!M12)*0.01),"✔ Correcto","✘ Revisa"),"✘ Escribe un número"))</f>
        <v/>
      </c>
      <c r="S12" s="17" t="inlineStr">
        <is>
          <t>Más abajo están los ejercicios de la línea de descuento.</t>
        </is>
      </c>
    </row>
    <row r="13">
      <c r="A13" s="10" t="inlineStr">
        <is>
          <t>Ej. 10 · banco A</t>
        </is>
      </c>
      <c r="B13" s="11" t="inlineStr">
        <is>
          <t>6.000 € a 45 días, 6,5 % y 0,5 % (mín. 10)</t>
        </is>
      </c>
      <c r="C13" s="15" t="n">
        <v>6000</v>
      </c>
      <c r="D13" s="26" t="n">
        <v>45</v>
      </c>
      <c r="E13" s="19" t="n">
        <v>0.065</v>
      </c>
      <c r="F13" s="27" t="n">
        <v>0.005</v>
      </c>
      <c r="G13" s="15" t="n">
        <v>10</v>
      </c>
      <c r="H13" s="15" t="n">
        <v>16.83</v>
      </c>
      <c r="I13" s="15" t="n">
        <v>0</v>
      </c>
      <c r="J13" s="28" t="n"/>
      <c r="K13" s="28" t="n"/>
      <c r="L13" s="28" t="n"/>
      <c r="M13" s="29" t="n"/>
      <c r="N13" s="30">
        <f>IF(LEN(J13&amp;"")=0,"",IFERROR(IF(ABS(J13-Soluciones!J13)&lt;=MAX(0.05,ABS(Soluciones!J13)*0.00002),"✔ Correcto","✘ Revisa"),"✘ Escribe un número"))</f>
        <v/>
      </c>
      <c r="O13" s="30">
        <f>IF(LEN(K13&amp;"")=0,"",IFERROR(IF(ABS(K13-Soluciones!K13)&lt;=MAX(0.05,ABS(Soluciones!K13)*0.00002),"✔ Correcto","✘ Revisa"),"✘ Escribe un número"))</f>
        <v/>
      </c>
      <c r="P13" s="30">
        <f>IF(LEN(L13&amp;"")=0,"",IFERROR(IF(ABS(L13-Soluciones!L13)&lt;=MAX(0.05,ABS(Soluciones!L13)*0.00002),"✔ Correcto","✘ Revisa"),"✘ Escribe un número"))</f>
        <v/>
      </c>
      <c r="Q13" s="30">
        <f>IF(LEN(M13&amp;"")=0,"",IFERROR(IF(ABS(M13-Soluciones!M13)&lt;=MAX(0.0005,ABS(Soluciones!M13)*0.01),"✔ Correcto","✘ Revisa"),"✘ Escribe un número"))</f>
        <v/>
      </c>
    </row>
    <row r="14">
      <c r="A14" s="10" t="inlineStr">
        <is>
          <t>Ej. 10 · banco B</t>
        </is>
      </c>
      <c r="B14" s="11" t="inlineStr">
        <is>
          <t>6.000 € a 45 días, forfait 7,5 %</t>
        </is>
      </c>
      <c r="C14" s="15" t="n">
        <v>6000</v>
      </c>
      <c r="D14" s="26" t="n">
        <v>45</v>
      </c>
      <c r="E14" s="19" t="n">
        <v>0.075</v>
      </c>
      <c r="F14" s="27" t="n">
        <v>0</v>
      </c>
      <c r="G14" s="15" t="n">
        <v>0</v>
      </c>
      <c r="H14" s="15" t="n">
        <v>16.83</v>
      </c>
      <c r="I14" s="15" t="n">
        <v>0</v>
      </c>
      <c r="J14" s="28" t="n"/>
      <c r="K14" s="28" t="n"/>
      <c r="L14" s="28" t="n"/>
      <c r="M14" s="29" t="n"/>
      <c r="N14" s="30">
        <f>IF(LEN(J14&amp;"")=0,"",IFERROR(IF(ABS(J14-Soluciones!J14)&lt;=MAX(0.05,ABS(Soluciones!J14)*0.00002),"✔ Correcto","✘ Revisa"),"✘ Escribe un número"))</f>
        <v/>
      </c>
      <c r="O14" s="30">
        <f>IF(LEN(K14&amp;"")=0,"",IFERROR(IF(ABS(K14-Soluciones!K14)&lt;=MAX(0.05,ABS(Soluciones!K14)*0.00002),"✔ Correcto","✘ Revisa"),"✘ Escribe un número"))</f>
        <v/>
      </c>
      <c r="P14" s="30">
        <f>IF(LEN(L14&amp;"")=0,"",IFERROR(IF(ABS(L14-Soluciones!L14)&lt;=MAX(0.05,ABS(Soluciones!L14)*0.00002),"✔ Correcto","✘ Revisa"),"✘ Escribe un número"))</f>
        <v/>
      </c>
      <c r="Q14" s="30">
        <f>IF(LEN(M14&amp;"")=0,"",IFERROR(IF(ABS(M14-Soluciones!M14)&lt;=MAX(0.0005,ABS(Soluciones!M14)*0.01),"✔ Correcto","✘ Revisa"),"✘ Escribe un número"))</f>
        <v/>
      </c>
    </row>
    <row r="15">
      <c r="A15" s="10" t="inlineStr">
        <is>
          <t>Ejemplo de la teoría</t>
        </is>
      </c>
      <c r="B15" s="11" t="inlineStr">
        <is>
          <t>Letra de 1.200 € a 32 días (Oikonomicon)</t>
        </is>
      </c>
      <c r="C15" s="15" t="n">
        <v>1200</v>
      </c>
      <c r="D15" s="26" t="n">
        <v>32</v>
      </c>
      <c r="E15" s="19" t="n">
        <v>0.09</v>
      </c>
      <c r="F15" s="27" t="n">
        <v>0.001</v>
      </c>
      <c r="G15" s="15" t="n">
        <v>0</v>
      </c>
      <c r="H15" s="15" t="n">
        <v>0</v>
      </c>
      <c r="I15" s="15" t="n">
        <v>0</v>
      </c>
      <c r="J15" s="31">
        <f>C15*E15*D15/360</f>
        <v/>
      </c>
      <c r="K15" s="31">
        <f>MAX(F15*C15,G15)</f>
        <v/>
      </c>
      <c r="L15" s="31">
        <f>C15-J15-K15-H15-I15</f>
        <v/>
      </c>
      <c r="M15" s="32">
        <f>(C15/L15)^(365/D15)-1</f>
        <v/>
      </c>
      <c r="N15" s="30">
        <f>IF(LEN(J15&amp;"")=0,"",IFERROR(IF(ABS(J15-Soluciones!J15)&lt;=MAX(0.05,ABS(Soluciones!J15)*0.00002),"✔ Correcto","✘ Revisa"),"✘ Escribe un número"))</f>
        <v/>
      </c>
      <c r="O15" s="30">
        <f>IF(LEN(K15&amp;"")=0,"",IFERROR(IF(ABS(K15-Soluciones!K15)&lt;=MAX(0.05,ABS(Soluciones!K15)*0.00002),"✔ Correcto","✘ Revisa"),"✘ Escribe un número"))</f>
        <v/>
      </c>
      <c r="P15" s="30">
        <f>IF(LEN(L15&amp;"")=0,"",IFERROR(IF(ABS(L15-Soluciones!L15)&lt;=MAX(0.05,ABS(Soluciones!L15)*0.00002),"✔ Correcto","✘ Revisa"),"✘ Escribe un número"))</f>
        <v/>
      </c>
      <c r="Q15" s="30">
        <f>IF(LEN(M15&amp;"")=0,"",IFERROR(IF(ABS(M15-Soluciones!M15)&lt;=MAX(0.0005,ABS(Soluciones!M15)*0.01),"✔ Correcto","✘ Revisa"),"✘ Escribe un número"))</f>
        <v/>
      </c>
    </row>
    <row r="18">
      <c r="A18" s="5" t="inlineStr">
        <is>
          <t>Límite de la línea de descuento</t>
        </is>
      </c>
    </row>
    <row r="19">
      <c r="A19" s="13" t="inlineStr">
        <is>
          <t>Ejercicio</t>
        </is>
      </c>
      <c r="B19" s="13" t="inlineStr">
        <is>
          <t>Enunciado</t>
        </is>
      </c>
      <c r="C19" s="13" t="inlineStr">
        <is>
          <t>Ventas anuales</t>
        </is>
      </c>
      <c r="D19" s="13" t="inlineStr">
        <is>
          <t>Días</t>
        </is>
      </c>
      <c r="E19" s="13" t="inlineStr">
        <is>
          <t>Ventas diarias</t>
        </is>
      </c>
      <c r="F19" s="13" t="inlineStr">
        <is>
          <t>Límite</t>
        </is>
      </c>
      <c r="G19" s="13" t="inlineStr">
        <is>
          <t>Compr. ventas diarias</t>
        </is>
      </c>
      <c r="H19" s="13" t="inlineStr">
        <is>
          <t>Compr. límite</t>
        </is>
      </c>
    </row>
    <row r="20">
      <c r="A20" s="10" t="inlineStr">
        <is>
          <t>Ej. 1 (presentación)</t>
        </is>
      </c>
      <c r="B20" s="11" t="inlineStr">
        <is>
          <t>Ventas de 1.000.000 € cobradas a 60 días</t>
        </is>
      </c>
      <c r="C20" s="15" t="n">
        <v>1000000</v>
      </c>
      <c r="D20" s="26" t="n">
        <v>60</v>
      </c>
      <c r="E20" s="28" t="n"/>
      <c r="F20" s="28" t="n"/>
      <c r="G20" s="30">
        <f>IF(LEN(E20&amp;"")=0,"",IFERROR(IF(ABS(E20-Soluciones!E20)&lt;=MAX(0.05,ABS(Soluciones!E20)*0.00002),"✔ Correcto","✘ Revisa"),"✘ Escribe un número"))</f>
        <v/>
      </c>
      <c r="H20" s="30">
        <f>IF(LEN(F20&amp;"")=0,"",IFERROR(IF(ABS(F20-Soluciones!F20)&lt;=MAX(0.05,ABS(Soluciones!F20)*0.00002),"✔ Correcto","✘ Revisa"),"✘ Escribe un número"))</f>
        <v/>
      </c>
    </row>
    <row r="21">
      <c r="A21" s="10" t="inlineStr">
        <is>
          <t>Ej. 3 (libro, ej. 2)</t>
        </is>
      </c>
      <c r="B21" s="11" t="inlineStr">
        <is>
          <t>Ventas de 1.200.000 € cobradas a 30 días</t>
        </is>
      </c>
      <c r="C21" s="15" t="n">
        <v>1200000</v>
      </c>
      <c r="D21" s="26" t="n">
        <v>30</v>
      </c>
      <c r="E21" s="28" t="n"/>
      <c r="F21" s="28" t="n"/>
      <c r="G21" s="30">
        <f>IF(LEN(E21&amp;"")=0,"",IFERROR(IF(ABS(E21-Soluciones!E21)&lt;=MAX(0.05,ABS(Soluciones!E21)*0.00002),"✔ Correcto","✘ Revisa"),"✘ Escribe un número"))</f>
        <v/>
      </c>
      <c r="H21" s="30">
        <f>IF(LEN(F21&amp;"")=0,"",IFERROR(IF(ABS(F21-Soluciones!F21)&lt;=MAX(0.05,ABS(Soluciones!F21)*0.00002),"✔ Correcto","✘ Revisa"),"✘ Escribe un número"))</f>
        <v/>
      </c>
    </row>
    <row r="23">
      <c r="A23" s="12" t="inlineStr">
        <is>
          <t>Fórmulas: intereses =C6*E6*D6/360 · comisión =MAX(F6*C6;G6) · E =C6-J6-K6-H6-I6 · k =(C6/L6)^(365/D6)-1 · ventas diarias =C/365 · límite =ventas diarias*días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2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1" customWidth="1" min="3" max="3"/>
    <col width="7" customWidth="1" min="4" max="4"/>
    <col width="8" customWidth="1" min="5" max="5"/>
    <col width="8" customWidth="1" min="6" max="6"/>
    <col width="11" customWidth="1" min="7" max="7"/>
    <col width="10" customWidth="1" min="8" max="8"/>
    <col width="8" customWidth="1" min="9" max="9"/>
    <col width="12" customWidth="1" min="10" max="10"/>
    <col width="12" customWidth="1" min="11" max="11"/>
    <col width="13" customWidth="1" min="12" max="12"/>
    <col width="10" customWidth="1" min="13" max="13"/>
    <col width="15" customWidth="1" min="14" max="14"/>
    <col width="15" customWidth="1" min="15" max="15"/>
    <col width="13" customWidth="1" min="16" max="16"/>
    <col width="13" customWidth="1" min="17" max="17"/>
  </cols>
  <sheetData>
    <row r="1">
      <c r="A1" s="1" t="inlineStr">
        <is>
          <t>Soluciones: descuento comercial (fórmulas)</t>
        </is>
      </c>
    </row>
    <row r="2">
      <c r="A2" s="12" t="inlineStr">
        <is>
          <t>Haz clic en cada celda para ver la fórmula.</t>
        </is>
      </c>
    </row>
    <row r="5">
      <c r="A5" s="13" t="inlineStr">
        <is>
          <t>Ejercicio</t>
        </is>
      </c>
      <c r="B5" s="13" t="inlineStr">
        <is>
          <t>Enunciado</t>
        </is>
      </c>
      <c r="C5" s="13" t="inlineStr">
        <is>
          <t>N</t>
        </is>
      </c>
      <c r="D5" s="13" t="inlineStr">
        <is>
          <t>t</t>
        </is>
      </c>
      <c r="E5" s="13" t="inlineStr">
        <is>
          <t>d</t>
        </is>
      </c>
      <c r="F5" s="13" t="inlineStr">
        <is>
          <t>c</t>
        </is>
      </c>
      <c r="G5" s="13" t="inlineStr">
        <is>
          <t>Com. mínima</t>
        </is>
      </c>
      <c r="H5" s="13" t="inlineStr">
        <is>
          <t>Timbre T</t>
        </is>
      </c>
      <c r="I5" s="13" t="inlineStr">
        <is>
          <t>Correo</t>
        </is>
      </c>
      <c r="J5" s="13" t="inlineStr">
        <is>
          <t>Intereses</t>
        </is>
      </c>
      <c r="K5" s="13" t="inlineStr">
        <is>
          <t>Comisión</t>
        </is>
      </c>
      <c r="L5" s="13" t="inlineStr">
        <is>
          <t>Efectivo E</t>
        </is>
      </c>
      <c r="M5" s="13" t="inlineStr">
        <is>
          <t>k</t>
        </is>
      </c>
    </row>
    <row r="6">
      <c r="A6" s="10" t="inlineStr">
        <is>
          <t>Ej. 2 (presentación)</t>
        </is>
      </c>
      <c r="B6" s="11" t="inlineStr">
        <is>
          <t>Letra de 10.000 € a 60 días</t>
        </is>
      </c>
      <c r="C6" s="15" t="n">
        <v>10000</v>
      </c>
      <c r="D6" s="26" t="n">
        <v>60</v>
      </c>
      <c r="E6" s="19" t="n">
        <v>0.045</v>
      </c>
      <c r="F6" s="27" t="n">
        <v>0.004</v>
      </c>
      <c r="G6" s="15" t="n">
        <v>0</v>
      </c>
      <c r="H6" s="15" t="n">
        <v>33.66</v>
      </c>
      <c r="I6" s="15" t="n">
        <v>0</v>
      </c>
      <c r="J6" s="20">
        <f>C6*E6*D6/360</f>
        <v/>
      </c>
      <c r="K6" s="20">
        <f>MAX(F6*C6,G6)</f>
        <v/>
      </c>
      <c r="L6" s="20">
        <f>C6-J6-K6-H6-I6</f>
        <v/>
      </c>
      <c r="M6" s="21">
        <f>(C6/L6)^(365/D6)-1</f>
        <v/>
      </c>
    </row>
    <row r="7">
      <c r="A7" s="10" t="inlineStr">
        <is>
          <t>Ej. 4 (libro, ej. 5)</t>
        </is>
      </c>
      <c r="B7" s="11" t="inlineStr">
        <is>
          <t>Letra de 5.000 € a 90 días</t>
        </is>
      </c>
      <c r="C7" s="15" t="n">
        <v>5000</v>
      </c>
      <c r="D7" s="26" t="n">
        <v>90</v>
      </c>
      <c r="E7" s="19" t="n">
        <v>0.06</v>
      </c>
      <c r="F7" s="27" t="n">
        <v>0.005</v>
      </c>
      <c r="G7" s="15" t="n">
        <v>0</v>
      </c>
      <c r="H7" s="15" t="n">
        <v>16.83</v>
      </c>
      <c r="I7" s="15" t="n">
        <v>0</v>
      </c>
      <c r="J7" s="20">
        <f>C7*E7*D7/360</f>
        <v/>
      </c>
      <c r="K7" s="20">
        <f>MAX(F7*C7,G7)</f>
        <v/>
      </c>
      <c r="L7" s="20">
        <f>C7-J7-K7-H7-I7</f>
        <v/>
      </c>
      <c r="M7" s="21">
        <f>(C7/L7)^(365/D7)-1</f>
        <v/>
      </c>
    </row>
    <row r="8">
      <c r="A8" s="10" t="inlineStr">
        <is>
          <t>Ej. 5 (libro 13 a) · letra 1</t>
        </is>
      </c>
      <c r="B8" s="11" t="inlineStr">
        <is>
          <t>SINGASTOS: 7.500 € del 26-oct-09 al 21-dic-09</t>
        </is>
      </c>
      <c r="C8" s="15" t="n">
        <v>7500</v>
      </c>
      <c r="D8" s="26" t="n">
        <v>56</v>
      </c>
      <c r="E8" s="19" t="n">
        <v>0.04</v>
      </c>
      <c r="F8" s="27" t="n">
        <v>0.005</v>
      </c>
      <c r="G8" s="15" t="n">
        <v>3</v>
      </c>
      <c r="H8" s="15" t="n">
        <v>33.66</v>
      </c>
      <c r="I8" s="15" t="n">
        <v>0.12</v>
      </c>
      <c r="J8" s="20">
        <f>C8*E8*D8/360</f>
        <v/>
      </c>
      <c r="K8" s="20">
        <f>MAX(F8*C8,G8)</f>
        <v/>
      </c>
      <c r="L8" s="20">
        <f>C8-J8-K8-H8-I8</f>
        <v/>
      </c>
      <c r="M8" s="21">
        <f>(C8/L8)^(365/D8)-1</f>
        <v/>
      </c>
    </row>
    <row r="9">
      <c r="A9" s="10" t="inlineStr">
        <is>
          <t>Ej. 5 (libro 13 a) · letra 2</t>
        </is>
      </c>
      <c r="B9" s="11" t="inlineStr">
        <is>
          <t>SINGASTOS: 550 € al 24-feb-10</t>
        </is>
      </c>
      <c r="C9" s="15" t="n">
        <v>550</v>
      </c>
      <c r="D9" s="26" t="n">
        <v>121</v>
      </c>
      <c r="E9" s="19" t="n">
        <v>0.045</v>
      </c>
      <c r="F9" s="27" t="n">
        <v>0.005</v>
      </c>
      <c r="G9" s="15" t="n">
        <v>3</v>
      </c>
      <c r="H9" s="15" t="n">
        <v>1.98</v>
      </c>
      <c r="I9" s="15" t="n">
        <v>0.12</v>
      </c>
      <c r="J9" s="20">
        <f>C9*E9*D9/360</f>
        <v/>
      </c>
      <c r="K9" s="20">
        <f>MAX(F9*C9,G9)</f>
        <v/>
      </c>
      <c r="L9" s="20">
        <f>C9-J9-K9-H9-I9</f>
        <v/>
      </c>
      <c r="M9" s="21">
        <f>(C9/L9)^(365/D9)-1</f>
        <v/>
      </c>
    </row>
    <row r="10">
      <c r="A10" s="10" t="inlineStr">
        <is>
          <t>Ej. 5 (libro 13 a) · letra 3</t>
        </is>
      </c>
      <c r="B10" s="11" t="inlineStr">
        <is>
          <t>SINGASTOS: 8.100 € al 9-ago-10 (más de 6 meses: timbre sobre 16.200 €)</t>
        </is>
      </c>
      <c r="C10" s="15" t="n">
        <v>8100</v>
      </c>
      <c r="D10" s="26" t="n">
        <v>287</v>
      </c>
      <c r="E10" s="19" t="n">
        <v>0.055</v>
      </c>
      <c r="F10" s="27" t="n">
        <v>0.005</v>
      </c>
      <c r="G10" s="15" t="n">
        <v>3</v>
      </c>
      <c r="H10" s="15" t="n">
        <v>67.31</v>
      </c>
      <c r="I10" s="15" t="n">
        <v>0.12</v>
      </c>
      <c r="J10" s="20">
        <f>C10*E10*D10/360</f>
        <v/>
      </c>
      <c r="K10" s="20">
        <f>MAX(F10*C10,G10)</f>
        <v/>
      </c>
      <c r="L10" s="20">
        <f>C10-J10-K10-H10-I10</f>
        <v/>
      </c>
      <c r="M10" s="21">
        <f>(C10/L10)^(365/D10)-1</f>
        <v/>
      </c>
    </row>
    <row r="11">
      <c r="A11" s="10" t="inlineStr">
        <is>
          <t>Ej. 8</t>
        </is>
      </c>
      <c r="B11" s="11" t="inlineStr">
        <is>
          <t>Talleres de Triana: 3.500 € a 60 días</t>
        </is>
      </c>
      <c r="C11" s="15" t="n">
        <v>3500</v>
      </c>
      <c r="D11" s="26" t="n">
        <v>60</v>
      </c>
      <c r="E11" s="19" t="n">
        <v>0.08</v>
      </c>
      <c r="F11" s="27" t="n">
        <v>0.004</v>
      </c>
      <c r="G11" s="15" t="n">
        <v>6</v>
      </c>
      <c r="H11" s="15" t="n">
        <v>16.83</v>
      </c>
      <c r="I11" s="15" t="n">
        <v>0</v>
      </c>
      <c r="J11" s="20">
        <f>C11*E11*D11/360</f>
        <v/>
      </c>
      <c r="K11" s="20">
        <f>MAX(F11*C11,G11)</f>
        <v/>
      </c>
      <c r="L11" s="20">
        <f>C11-J11-K11-H11-I11</f>
        <v/>
      </c>
      <c r="M11" s="21">
        <f>(C11/L11)^(365/D11)-1</f>
        <v/>
      </c>
    </row>
    <row r="12">
      <c r="A12" s="10" t="inlineStr">
        <is>
          <t>Ej. 9</t>
        </is>
      </c>
      <c r="B12" s="11" t="inlineStr">
        <is>
          <t>Letra pequeña: 300 € a 30 días</t>
        </is>
      </c>
      <c r="C12" s="15" t="n">
        <v>300</v>
      </c>
      <c r="D12" s="26" t="n">
        <v>30</v>
      </c>
      <c r="E12" s="19" t="n">
        <v>0.06</v>
      </c>
      <c r="F12" s="27" t="n">
        <v>0.005</v>
      </c>
      <c r="G12" s="15" t="n">
        <v>6</v>
      </c>
      <c r="H12" s="15" t="n">
        <v>0.96</v>
      </c>
      <c r="I12" s="15" t="n">
        <v>0</v>
      </c>
      <c r="J12" s="20">
        <f>C12*E12*D12/360</f>
        <v/>
      </c>
      <c r="K12" s="20">
        <f>MAX(F12*C12,G12)</f>
        <v/>
      </c>
      <c r="L12" s="20">
        <f>C12-J12-K12-H12-I12</f>
        <v/>
      </c>
      <c r="M12" s="21">
        <f>(C12/L12)^(365/D12)-1</f>
        <v/>
      </c>
    </row>
    <row r="13">
      <c r="A13" s="10" t="inlineStr">
        <is>
          <t>Ej. 10 · banco A</t>
        </is>
      </c>
      <c r="B13" s="11" t="inlineStr">
        <is>
          <t>6.000 € a 45 días, 6,5 % y 0,5 % (mín. 10)</t>
        </is>
      </c>
      <c r="C13" s="15" t="n">
        <v>6000</v>
      </c>
      <c r="D13" s="26" t="n">
        <v>45</v>
      </c>
      <c r="E13" s="19" t="n">
        <v>0.065</v>
      </c>
      <c r="F13" s="27" t="n">
        <v>0.005</v>
      </c>
      <c r="G13" s="15" t="n">
        <v>10</v>
      </c>
      <c r="H13" s="15" t="n">
        <v>16.83</v>
      </c>
      <c r="I13" s="15" t="n">
        <v>0</v>
      </c>
      <c r="J13" s="20">
        <f>C13*E13*D13/360</f>
        <v/>
      </c>
      <c r="K13" s="20">
        <f>MAX(F13*C13,G13)</f>
        <v/>
      </c>
      <c r="L13" s="20">
        <f>C13-J13-K13-H13-I13</f>
        <v/>
      </c>
      <c r="M13" s="21">
        <f>(C13/L13)^(365/D13)-1</f>
        <v/>
      </c>
    </row>
    <row r="14">
      <c r="A14" s="10" t="inlineStr">
        <is>
          <t>Ej. 10 · banco B</t>
        </is>
      </c>
      <c r="B14" s="11" t="inlineStr">
        <is>
          <t>6.000 € a 45 días, forfait 7,5 %</t>
        </is>
      </c>
      <c r="C14" s="15" t="n">
        <v>6000</v>
      </c>
      <c r="D14" s="26" t="n">
        <v>45</v>
      </c>
      <c r="E14" s="19" t="n">
        <v>0.075</v>
      </c>
      <c r="F14" s="27" t="n">
        <v>0</v>
      </c>
      <c r="G14" s="15" t="n">
        <v>0</v>
      </c>
      <c r="H14" s="15" t="n">
        <v>16.83</v>
      </c>
      <c r="I14" s="15" t="n">
        <v>0</v>
      </c>
      <c r="J14" s="20">
        <f>C14*E14*D14/360</f>
        <v/>
      </c>
      <c r="K14" s="20">
        <f>MAX(F14*C14,G14)</f>
        <v/>
      </c>
      <c r="L14" s="20">
        <f>C14-J14-K14-H14-I14</f>
        <v/>
      </c>
      <c r="M14" s="21">
        <f>(C14/L14)^(365/D14)-1</f>
        <v/>
      </c>
    </row>
    <row r="15">
      <c r="A15" s="10" t="inlineStr">
        <is>
          <t>Ejemplo de la teoría</t>
        </is>
      </c>
      <c r="B15" s="11" t="inlineStr">
        <is>
          <t>Letra de 1.200 € a 32 días (Oikonomicon)</t>
        </is>
      </c>
      <c r="C15" s="15" t="n">
        <v>1200</v>
      </c>
      <c r="D15" s="26" t="n">
        <v>32</v>
      </c>
      <c r="E15" s="19" t="n">
        <v>0.09</v>
      </c>
      <c r="F15" s="27" t="n">
        <v>0.001</v>
      </c>
      <c r="G15" s="15" t="n">
        <v>0</v>
      </c>
      <c r="H15" s="15" t="n">
        <v>0</v>
      </c>
      <c r="I15" s="15" t="n">
        <v>0</v>
      </c>
      <c r="J15" s="20">
        <f>C15*E15*D15/360</f>
        <v/>
      </c>
      <c r="K15" s="20">
        <f>MAX(F15*C15,G15)</f>
        <v/>
      </c>
      <c r="L15" s="20">
        <f>C15-J15-K15-H15-I15</f>
        <v/>
      </c>
      <c r="M15" s="21">
        <f>(C15/L15)^(365/D15)-1</f>
        <v/>
      </c>
    </row>
    <row r="18">
      <c r="A18" s="5" t="inlineStr">
        <is>
          <t>Límite de la línea de descuento</t>
        </is>
      </c>
    </row>
    <row r="19">
      <c r="A19" s="13" t="inlineStr">
        <is>
          <t>Ejercicio</t>
        </is>
      </c>
      <c r="B19" s="13" t="inlineStr">
        <is>
          <t>Enunciado</t>
        </is>
      </c>
      <c r="C19" s="13" t="inlineStr">
        <is>
          <t>Ventas anuales</t>
        </is>
      </c>
      <c r="D19" s="13" t="inlineStr">
        <is>
          <t>Días</t>
        </is>
      </c>
      <c r="E19" s="13" t="inlineStr">
        <is>
          <t>Ventas diarias</t>
        </is>
      </c>
      <c r="F19" s="13" t="inlineStr">
        <is>
          <t>Límite</t>
        </is>
      </c>
    </row>
    <row r="20">
      <c r="A20" s="10" t="inlineStr">
        <is>
          <t>Ej. 1 (presentación)</t>
        </is>
      </c>
      <c r="B20" s="11" t="inlineStr">
        <is>
          <t>Ventas de 1.000.000 € cobradas a 60 días</t>
        </is>
      </c>
      <c r="C20" s="15" t="n">
        <v>1000000</v>
      </c>
      <c r="D20" s="26" t="n">
        <v>60</v>
      </c>
      <c r="E20" s="20">
        <f>C20/365</f>
        <v/>
      </c>
      <c r="F20" s="20">
        <f>E20*D20</f>
        <v/>
      </c>
    </row>
    <row r="21">
      <c r="A21" s="10" t="inlineStr">
        <is>
          <t>Ej. 3 (libro, ej. 2)</t>
        </is>
      </c>
      <c r="B21" s="11" t="inlineStr">
        <is>
          <t>Ventas de 1.200.000 € cobradas a 30 días</t>
        </is>
      </c>
      <c r="C21" s="15" t="n">
        <v>1200000</v>
      </c>
      <c r="D21" s="26" t="n">
        <v>30</v>
      </c>
      <c r="E21" s="20">
        <f>C21/365</f>
        <v/>
      </c>
      <c r="F21" s="20">
        <f>E21*D21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2026-10-08T14:32:32Z</dcterms:created>
  <dcterms:modified xsi:type="dcterms:W3CDTF">2026-10-08T14:32:32Z</dcterms:modified>
</cp:coreProperties>
</file>